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ard\Board Agendas\Board Agenda FY 2020-2021\11. July 2021\Disbursement Report\"/>
    </mc:Choice>
  </mc:AlternateContent>
  <bookViews>
    <workbookView xWindow="-120" yWindow="-120" windowWidth="29040" windowHeight="15840" activeTab="1"/>
  </bookViews>
  <sheets>
    <sheet name="ACH &amp; Recap " sheetId="1" r:id="rId1"/>
    <sheet name="2.Vendor Pmt History" sheetId="6" r:id="rId2"/>
    <sheet name="3. Disbursement Rpt" sheetId="8" r:id="rId3"/>
    <sheet name="4. Vendor pmt hist" sheetId="9" r:id="rId4"/>
    <sheet name="5. Pcard" sheetId="4" r:id="rId5"/>
    <sheet name="6. Gas" sheetId="5" r:id="rId6"/>
    <sheet name="7. Check Register" sheetId="3" r:id="rId7"/>
    <sheet name="8. AP voids" sheetId="7" r:id="rId8"/>
    <sheet name="9. Fund Sum" sheetId="2" r:id="rId9"/>
  </sheets>
  <definedNames>
    <definedName name="_xlnm.Print_Area" localSheetId="2">'3. Disbursement Rpt'!$A$1:$F$60</definedName>
    <definedName name="_xlnm.Print_Area" localSheetId="5">'6. Gas'!$I$3:$M$18</definedName>
    <definedName name="_xlnm.Print_Area" localSheetId="0">'ACH &amp; Recap '!$A$1:$J$36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8" l="1"/>
  <c r="E8" i="8"/>
  <c r="C26" i="1" l="1"/>
  <c r="C25" i="1"/>
  <c r="C23" i="1"/>
  <c r="F180" i="5" l="1"/>
  <c r="L10" i="5"/>
  <c r="E9" i="5"/>
  <c r="L8" i="5"/>
  <c r="K8" i="5"/>
  <c r="M8" i="5" s="1"/>
  <c r="L7" i="5"/>
  <c r="K7" i="5"/>
  <c r="K10" i="5" s="1"/>
  <c r="M7" i="5" l="1"/>
  <c r="M10" i="5" s="1"/>
  <c r="C13" i="1" l="1"/>
  <c r="C11" i="1" l="1"/>
  <c r="C12" i="1"/>
  <c r="C8" i="1"/>
  <c r="E31" i="1" l="1"/>
  <c r="C31" i="1"/>
  <c r="C15" i="1"/>
  <c r="G31" i="1" s="1"/>
  <c r="I31" i="1" l="1"/>
</calcChain>
</file>

<file path=xl/comments1.xml><?xml version="1.0" encoding="utf-8"?>
<comments xmlns="http://schemas.openxmlformats.org/spreadsheetml/2006/main">
  <authors>
    <author>Harris County Department of Education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<sst xmlns="http://schemas.openxmlformats.org/spreadsheetml/2006/main" count="13858" uniqueCount="3440">
  <si>
    <t>Fiscal Year 2020-2021</t>
  </si>
  <si>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</si>
  <si>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</si>
  <si>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</si>
  <si>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</si>
  <si>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</si>
  <si>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MAY 2021  TRS TEXNET Payment</t>
  </si>
  <si>
    <t>Total WIRE Transfers:</t>
  </si>
  <si>
    <t xml:space="preserve">                                                                                         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</si>
  <si>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</si>
  <si>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</si>
  <si>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</si>
  <si>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</si>
  <si>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</si>
  <si>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</si>
  <si>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</si>
  <si>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</si>
  <si>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</si>
  <si>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</si>
  <si>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</si>
  <si>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</si>
  <si>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</si>
  <si>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</si>
  <si>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</si>
  <si>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</si>
  <si>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</si>
  <si>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</si>
  <si>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</si>
  <si>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JUNE  2021 Payroll</t>
  </si>
  <si>
    <t>JUNE 2021 TRS Active Care Medical Payment</t>
  </si>
  <si>
    <t xml:space="preserve">IRS Tax Payment for JUNE 15TH </t>
  </si>
  <si>
    <t>Payroll Deductions for JUNE 15TH</t>
  </si>
  <si>
    <t>Payroll Deductions for JUNE 3OTH</t>
  </si>
  <si>
    <t>IRS Tax Payment for JUNE 30TH</t>
  </si>
  <si>
    <t>FUND SUMMARY FOR BOARD CHECK REGISTER</t>
  </si>
  <si>
    <t>Fiscal Year: 21  Period: 10</t>
  </si>
  <si>
    <t>fund starts with</t>
  </si>
  <si>
    <t>sum of checks</t>
  </si>
  <si>
    <t>check count</t>
  </si>
  <si>
    <t>1</t>
  </si>
  <si>
    <t>2</t>
  </si>
  <si>
    <t>4</t>
  </si>
  <si>
    <t>6</t>
  </si>
  <si>
    <t>7</t>
  </si>
  <si>
    <t>Total:</t>
  </si>
  <si>
    <t>Report Date:7/8/2021</t>
  </si>
  <si>
    <t>Page 1 of 1</t>
  </si>
  <si>
    <t>Check Register</t>
  </si>
  <si>
    <t>Fiscal Year: 21</t>
  </si>
  <si>
    <t xml:space="preserve">Period: 10 </t>
  </si>
  <si>
    <t xml:space="preserve">Fund: 1991 - GENERAL FUND  </t>
  </si>
  <si>
    <t>check number</t>
  </si>
  <si>
    <t>check date</t>
  </si>
  <si>
    <t>vend_no</t>
  </si>
  <si>
    <t>vendor name and item descriptions</t>
  </si>
  <si>
    <t>amount</t>
  </si>
  <si>
    <t>1516058  void</t>
  </si>
  <si>
    <t>05/28/2021</t>
  </si>
  <si>
    <t>88696</t>
  </si>
  <si>
    <t>SIMON T BAILY INTERNATIONAL INC</t>
  </si>
  <si>
    <t>PA2021-0687 BOOKS</t>
  </si>
  <si>
    <t xml:space="preserve">1516101  </t>
  </si>
  <si>
    <t>06/04/2021</t>
  </si>
  <si>
    <t>11375</t>
  </si>
  <si>
    <t>ALLIANCE FOR YOUNG ARTISTS&amp;WRITERS</t>
  </si>
  <si>
    <t>MEMBERSHIPDUES&amp;LIC</t>
  </si>
  <si>
    <t>MEMBERSHIPS&amp;LIC</t>
  </si>
  <si>
    <t xml:space="preserve">1516102  </t>
  </si>
  <si>
    <t>87542</t>
  </si>
  <si>
    <t>ALWAYS IN SEASON, INC</t>
  </si>
  <si>
    <t>APR21PLANT MAINTANC</t>
  </si>
  <si>
    <t xml:space="preserve">1516104  </t>
  </si>
  <si>
    <t>13871</t>
  </si>
  <si>
    <t>AT&amp;T CORP</t>
  </si>
  <si>
    <t>PHONE 051521-061421</t>
  </si>
  <si>
    <t>PHONE 051721-061621</t>
  </si>
  <si>
    <t xml:space="preserve">1516107  </t>
  </si>
  <si>
    <t>14893</t>
  </si>
  <si>
    <t>THE BAYTOWN SUN</t>
  </si>
  <si>
    <t>ADVERISEMENT FOR HS</t>
  </si>
  <si>
    <t xml:space="preserve">1516108  </t>
  </si>
  <si>
    <t>16005</t>
  </si>
  <si>
    <t>E FLOWERS INC</t>
  </si>
  <si>
    <t>RETIREMENT FLORAL ARR</t>
  </si>
  <si>
    <t xml:space="preserve">1516114  </t>
  </si>
  <si>
    <t>82495</t>
  </si>
  <si>
    <t>COMCAST CORPORATION</t>
  </si>
  <si>
    <t>INTERNET 052421-06232</t>
  </si>
  <si>
    <t>INTERNET 052121-06202</t>
  </si>
  <si>
    <t xml:space="preserve">1516115  </t>
  </si>
  <si>
    <t>86779</t>
  </si>
  <si>
    <t>DAVIS VISION INC</t>
  </si>
  <si>
    <t>MAY2021 COBRA VISION</t>
  </si>
  <si>
    <t>MAY2021 VISION PLAN</t>
  </si>
  <si>
    <t xml:space="preserve">1516121  </t>
  </si>
  <si>
    <t>88574</t>
  </si>
  <si>
    <t>EXECU TEAM STAFFING</t>
  </si>
  <si>
    <t>BUSINESS SERVICES TEMP SE</t>
  </si>
  <si>
    <t xml:space="preserve">1516131  </t>
  </si>
  <si>
    <t>88768</t>
  </si>
  <si>
    <t>MARYANN GREMILLION</t>
  </si>
  <si>
    <t>PROVIDE ONLINE INSTRUCTIO</t>
  </si>
  <si>
    <t>PROVIDE ONLINE AND VIRTUA</t>
  </si>
  <si>
    <t xml:space="preserve">1516132  </t>
  </si>
  <si>
    <t>29680</t>
  </si>
  <si>
    <t>HARRIS COUNTY APPRAISAL DISTRICT</t>
  </si>
  <si>
    <t>PA2021-0691 DIFFERENC</t>
  </si>
  <si>
    <t>Q1 - Q3 QUARTERLY ASSESSM</t>
  </si>
  <si>
    <t xml:space="preserve">1516134  </t>
  </si>
  <si>
    <t>88722</t>
  </si>
  <si>
    <t>HIGH POINT</t>
  </si>
  <si>
    <t>SSS THREADED SWIVEL HOLDE</t>
  </si>
  <si>
    <t>C INTERFOLD HAND SANITIZE</t>
  </si>
  <si>
    <t>SSS DISINFECTANT DEOD 12/</t>
  </si>
  <si>
    <t>LYSOL DISINF WIPES FLATPA</t>
  </si>
  <si>
    <t>BW ECO TISSUE / TM1616S-C</t>
  </si>
  <si>
    <t>SSS PST CLEANER CARR 1301</t>
  </si>
  <si>
    <t>SZ NITRITE P F BLUE LG /</t>
  </si>
  <si>
    <t>SZ NITRILE P-F SFZN GNPRM</t>
  </si>
  <si>
    <t>FU GERMICIDAL FOAM / FULR</t>
  </si>
  <si>
    <t>LIVI FLAT FACIAL SOLP 115</t>
  </si>
  <si>
    <t>SSS BLUE GLASS CLEANER /</t>
  </si>
  <si>
    <t>SSS CARPET SPOTTING KIT /</t>
  </si>
  <si>
    <t>SSS WET WOOD HDL SCREW 60</t>
  </si>
  <si>
    <t>FU WORKHORSE SWPR / W/ BL</t>
  </si>
  <si>
    <t>FU GERMICIDAL FOAM CLNR 1</t>
  </si>
  <si>
    <t>TK ROLL TOWEL NATURAL / 8</t>
  </si>
  <si>
    <t>LINER 33X40 BLK / OVOL 33</t>
  </si>
  <si>
    <t>TK MULTI FOLD WHITE / ESS</t>
  </si>
  <si>
    <t>LINER 24X33 .35M BLK / OV</t>
  </si>
  <si>
    <t>TKC FOLD TOWEL WHITE 2400</t>
  </si>
  <si>
    <t>PURELL HAND SANI WIPES /</t>
  </si>
  <si>
    <t xml:space="preserve">1516135  </t>
  </si>
  <si>
    <t>31325</t>
  </si>
  <si>
    <t>HIGH POINT SANITARY SOLUTIONS</t>
  </si>
  <si>
    <t>HOT CUP W HANDLE SOLO378H</t>
  </si>
  <si>
    <t>Page 1 of 50</t>
  </si>
  <si>
    <t xml:space="preserve">1516136  </t>
  </si>
  <si>
    <t>88821</t>
  </si>
  <si>
    <t>HOUSTON ARBORETUM &amp; NATURE CENTER</t>
  </si>
  <si>
    <t>RENTAL CONTRACT FOR EVENT</t>
  </si>
  <si>
    <t xml:space="preserve">1516137  </t>
  </si>
  <si>
    <t>86348</t>
  </si>
  <si>
    <t>5205 LIMITED PARTNERSHIP</t>
  </si>
  <si>
    <t>GEN SUPPLIES MATERIAL</t>
  </si>
  <si>
    <t xml:space="preserve">1516147  </t>
  </si>
  <si>
    <t>82248</t>
  </si>
  <si>
    <t>METROPOLITAN LIFE INSURANCE COMPANY</t>
  </si>
  <si>
    <t>MAY2021 COBRA DHMO DE</t>
  </si>
  <si>
    <t>MAY2021 DHMO DENTAL C</t>
  </si>
  <si>
    <t xml:space="preserve">1516149  </t>
  </si>
  <si>
    <t>88698</t>
  </si>
  <si>
    <t>NATIONAL TRAINING INSTITUTE ON RACE</t>
  </si>
  <si>
    <t>PA2021-0648 INV1223</t>
  </si>
  <si>
    <t xml:space="preserve">1516150  </t>
  </si>
  <si>
    <t>88623</t>
  </si>
  <si>
    <t>OMAR REYNA JR</t>
  </si>
  <si>
    <t>REIMBURSE FEE MUSIC T</t>
  </si>
  <si>
    <t xml:space="preserve">1516153  </t>
  </si>
  <si>
    <t xml:space="preserve">1516159  </t>
  </si>
  <si>
    <t>83234</t>
  </si>
  <si>
    <t>UNIVERSITY OF NORTH TEXAS</t>
  </si>
  <si>
    <t>PFIA TRAING MAY13&amp;14</t>
  </si>
  <si>
    <t xml:space="preserve">1516160  </t>
  </si>
  <si>
    <t>87406</t>
  </si>
  <si>
    <t>VERITIV OPERATING COMPANY</t>
  </si>
  <si>
    <t>CORRUGATED FILE BOX</t>
  </si>
  <si>
    <t xml:space="preserve">1516161  </t>
  </si>
  <si>
    <t>88087</t>
  </si>
  <si>
    <t>VERSA CREATIVE GROUP LLC</t>
  </si>
  <si>
    <t>JUNE 21TRADITIONAL ME</t>
  </si>
  <si>
    <t xml:space="preserve">1516246  </t>
  </si>
  <si>
    <t>06/10/2021</t>
  </si>
  <si>
    <t>87967</t>
  </si>
  <si>
    <t>A-1 PERSONNEL OF HOUSTON INC</t>
  </si>
  <si>
    <t>TMPWK ST041221-041821</t>
  </si>
  <si>
    <t>TMPWK ST041921-042521</t>
  </si>
  <si>
    <t>TEMPWK 042621-050221</t>
  </si>
  <si>
    <t>WK051021-051621 F.J.N</t>
  </si>
  <si>
    <t>TMPWK ST040521-041121</t>
  </si>
  <si>
    <t>TMPWK052521-053021</t>
  </si>
  <si>
    <t>WK052421-053021 JD.EU</t>
  </si>
  <si>
    <t>TEMPWK 050321-051921</t>
  </si>
  <si>
    <t>TMPWK032921-040421</t>
  </si>
  <si>
    <t xml:space="preserve">1516249  </t>
  </si>
  <si>
    <t>84427</t>
  </si>
  <si>
    <t>APPRAISAL &amp; COLLECTION TECHNOLOGIES</t>
  </si>
  <si>
    <t>TNT SOFTWARE FOR 1-3 ENTI</t>
  </si>
  <si>
    <t xml:space="preserve">1516250  </t>
  </si>
  <si>
    <t>PHONE 052121-062021</t>
  </si>
  <si>
    <t>PHONE 051921-061821</t>
  </si>
  <si>
    <t xml:space="preserve">1516251  </t>
  </si>
  <si>
    <t>13872</t>
  </si>
  <si>
    <t>AT&amp;T LONG DISTANCE</t>
  </si>
  <si>
    <t>LD 051721-061621</t>
  </si>
  <si>
    <t xml:space="preserve">1516252  </t>
  </si>
  <si>
    <t>88593</t>
  </si>
  <si>
    <t>RUSSELL A BARKLEY PHD</t>
  </si>
  <si>
    <t>ADDITIONAL TRAVEL EXP</t>
  </si>
  <si>
    <t>SPEAKER AGREEMENT TO PRES</t>
  </si>
  <si>
    <t xml:space="preserve">1516254  </t>
  </si>
  <si>
    <t>88752</t>
  </si>
  <si>
    <t>BEATRICE MAYES INSTITUTE</t>
  </si>
  <si>
    <t>REFUND ECOBOT CHALLEN</t>
  </si>
  <si>
    <t xml:space="preserve">1516255  </t>
  </si>
  <si>
    <t>86386</t>
  </si>
  <si>
    <t>ROBERT LEE BELL JR</t>
  </si>
  <si>
    <t>JUNE MILEAGE</t>
  </si>
  <si>
    <t xml:space="preserve">1516256  </t>
  </si>
  <si>
    <t>15860</t>
  </si>
  <si>
    <t>BLACKMON-MOORING STEAMATIC INC</t>
  </si>
  <si>
    <t>FACILITIES SERVICE AGREEM</t>
  </si>
  <si>
    <t xml:space="preserve">1516260  </t>
  </si>
  <si>
    <t>COMCAST052621-062521</t>
  </si>
  <si>
    <t xml:space="preserve">1516261  </t>
  </si>
  <si>
    <t>88751</t>
  </si>
  <si>
    <t>MISSHUNNA DAVIS</t>
  </si>
  <si>
    <t>TUTOR WILL PROVIDE AFTER</t>
  </si>
  <si>
    <t>Page 2 of 50</t>
  </si>
  <si>
    <t xml:space="preserve">1516263  </t>
  </si>
  <si>
    <t>88807</t>
  </si>
  <si>
    <t>EVE S KROENCKE</t>
  </si>
  <si>
    <t>WRITING AWARD RECIPIE</t>
  </si>
  <si>
    <t xml:space="preserve">1516264  </t>
  </si>
  <si>
    <t>TEMP STAFF</t>
  </si>
  <si>
    <t xml:space="preserve">1516266  </t>
  </si>
  <si>
    <t>88777</t>
  </si>
  <si>
    <t>ANN FORD</t>
  </si>
  <si>
    <t>TUTOR WILL PROVIDE IN PER</t>
  </si>
  <si>
    <t xml:space="preserve">1516267  </t>
  </si>
  <si>
    <t>80775</t>
  </si>
  <si>
    <t>FRENCH CORNER CATERING INC</t>
  </si>
  <si>
    <t>SCHOOLS DIV LUNCH MEE</t>
  </si>
  <si>
    <t xml:space="preserve">1516270  </t>
  </si>
  <si>
    <t>83037</t>
  </si>
  <si>
    <t>GALENA PARK ISD</t>
  </si>
  <si>
    <t>GPISD TRANSPORTATION</t>
  </si>
  <si>
    <t xml:space="preserve">1516275  </t>
  </si>
  <si>
    <t>29920</t>
  </si>
  <si>
    <t>HARRIS COUNTY TREASURER</t>
  </si>
  <si>
    <t>JULY2021 LAW ENFORCE</t>
  </si>
  <si>
    <t>JULY 2021 LAW ENFORCE</t>
  </si>
  <si>
    <t>AIRTIME</t>
  </si>
  <si>
    <t xml:space="preserve">1516279  </t>
  </si>
  <si>
    <t>GEN SUPP MATTERIALS</t>
  </si>
  <si>
    <t xml:space="preserve">1516283  </t>
  </si>
  <si>
    <t>88817</t>
  </si>
  <si>
    <t>ALBERT BRADLEY JOULEVETTE</t>
  </si>
  <si>
    <t>REIMB FOR SUPPLIES</t>
  </si>
  <si>
    <t xml:space="preserve">1516288  </t>
  </si>
  <si>
    <t>86888</t>
  </si>
  <si>
    <t>LONG PLAN PRINTING INC</t>
  </si>
  <si>
    <t>CUSTOM POCKET FOLDER</t>
  </si>
  <si>
    <t xml:space="preserve">1516292  </t>
  </si>
  <si>
    <t>88605</t>
  </si>
  <si>
    <t>PHS CAPITAL LLC</t>
  </si>
  <si>
    <t>SOFTWARE AS A SERVICE WEB</t>
  </si>
  <si>
    <t xml:space="preserve">1516293  </t>
  </si>
  <si>
    <t>83247</t>
  </si>
  <si>
    <t>PINNACLE MEDICAL MANAGEMENT CORP</t>
  </si>
  <si>
    <t>RANDOM SELECTION TEST (BY</t>
  </si>
  <si>
    <t xml:space="preserve">1516295  </t>
  </si>
  <si>
    <t>87278</t>
  </si>
  <si>
    <t>POWERSCHOOL GROUP LLC</t>
  </si>
  <si>
    <t>PD+ ADMINISTRATION LICENS</t>
  </si>
  <si>
    <t xml:space="preserve">1516297  </t>
  </si>
  <si>
    <t>88750</t>
  </si>
  <si>
    <t>JOSHUA RAGLON</t>
  </si>
  <si>
    <t>TUTOR WILL PROVIDE VIRTUA</t>
  </si>
  <si>
    <t xml:space="preserve">1516302  </t>
  </si>
  <si>
    <t>52199</t>
  </si>
  <si>
    <t>SHI GOVERNMENT SOLUTIONS INC</t>
  </si>
  <si>
    <t>FRESHWORKS FRESHCALLER PH</t>
  </si>
  <si>
    <t xml:space="preserve">1516307  </t>
  </si>
  <si>
    <t>57378</t>
  </si>
  <si>
    <t>TEXAS ASSOCIATION OF SCHOOL ADMIN</t>
  </si>
  <si>
    <t>PA2021-0712 HCDE INSI</t>
  </si>
  <si>
    <t xml:space="preserve">1516308  </t>
  </si>
  <si>
    <t>58389</t>
  </si>
  <si>
    <t>TEXAS DEPARTMENT OF PUBLIC SAFETY</t>
  </si>
  <si>
    <t>CRIMINAL BACKGROUND CHECK</t>
  </si>
  <si>
    <t xml:space="preserve">1516312  </t>
  </si>
  <si>
    <t>61927</t>
  </si>
  <si>
    <t>VERIZON WIRELESS</t>
  </si>
  <si>
    <t>CELL 032921-042821</t>
  </si>
  <si>
    <t>CELL 042921-052821</t>
  </si>
  <si>
    <t>CELL 032921-042821 CR</t>
  </si>
  <si>
    <t>Page 3 of 50</t>
  </si>
  <si>
    <t xml:space="preserve">1516314  </t>
  </si>
  <si>
    <t>VERIZON 050821-060721</t>
  </si>
  <si>
    <t>Page 4 of 50</t>
  </si>
  <si>
    <t xml:space="preserve">1516317  </t>
  </si>
  <si>
    <t>87489</t>
  </si>
  <si>
    <t>DAHILL OFFICE TECHNOLOGY CORP</t>
  </si>
  <si>
    <t>MAY2021 LEASE</t>
  </si>
  <si>
    <t xml:space="preserve">1516344  </t>
  </si>
  <si>
    <t>06/14/2021</t>
  </si>
  <si>
    <t>80164</t>
  </si>
  <si>
    <t>DAVID G PEAKE</t>
  </si>
  <si>
    <t>DED:2407 MISC</t>
  </si>
  <si>
    <t xml:space="preserve">1516345  </t>
  </si>
  <si>
    <t>31045</t>
  </si>
  <si>
    <t>WILLIAM E HEITKAMP</t>
  </si>
  <si>
    <t>DED:2405 MISC</t>
  </si>
  <si>
    <t xml:space="preserve">1516346  </t>
  </si>
  <si>
    <t>34539</t>
  </si>
  <si>
    <t>INTERNAL REVENUE SERVICE</t>
  </si>
  <si>
    <t>DED:1210 MISC</t>
  </si>
  <si>
    <t xml:space="preserve">1516355  </t>
  </si>
  <si>
    <t>06/16/2021</t>
  </si>
  <si>
    <t>88545</t>
  </si>
  <si>
    <t>SOCIAL MOTION INC</t>
  </si>
  <si>
    <t>OCT20 SOCIAL MOTION</t>
  </si>
  <si>
    <t xml:space="preserve">1516358  </t>
  </si>
  <si>
    <t>06/17/2021</t>
  </si>
  <si>
    <t>25314</t>
  </si>
  <si>
    <t>4IMPRINT</t>
  </si>
  <si>
    <t>ORIGINAL BEND A PEN ITEM#</t>
  </si>
  <si>
    <t>SET UP CHARGE FOR BEND A</t>
  </si>
  <si>
    <t>FREIGHT FOR BEND A PEN</t>
  </si>
  <si>
    <t>1 MIS CHARGE / LESS THAN</t>
  </si>
  <si>
    <t>FREIGHT</t>
  </si>
  <si>
    <t>SET UP CHARGE FOR PUZZLE</t>
  </si>
  <si>
    <t>FREIGHT FOR PUZZLE STRESS</t>
  </si>
  <si>
    <t>AZTEC SOUP MUG 12 OZ. ITE</t>
  </si>
  <si>
    <t>LESS THAN MINIMUM CHARGE</t>
  </si>
  <si>
    <t>TEAMWORK PUZZLE STRESS RE</t>
  </si>
  <si>
    <t>SET UP CHARGE</t>
  </si>
  <si>
    <t xml:space="preserve">1516360  </t>
  </si>
  <si>
    <t>86081</t>
  </si>
  <si>
    <t>KRISTEN ALLEN</t>
  </si>
  <si>
    <t>SPRING LEADERSHIP ACA</t>
  </si>
  <si>
    <t xml:space="preserve">1516361  </t>
  </si>
  <si>
    <t>JUN21  PLANT MAINTEN</t>
  </si>
  <si>
    <t xml:space="preserve">1516362  </t>
  </si>
  <si>
    <t>87534</t>
  </si>
  <si>
    <t>LUCY ANDERSON</t>
  </si>
  <si>
    <t>FACILITATE INSTRUCTION &amp;</t>
  </si>
  <si>
    <t>FACILITATE THE STR COURSE</t>
  </si>
  <si>
    <t>FACILITATE THE DIFFERENTI</t>
  </si>
  <si>
    <t xml:space="preserve">1516363  </t>
  </si>
  <si>
    <t>13330</t>
  </si>
  <si>
    <t>APPLE INC</t>
  </si>
  <si>
    <t>10.2-INCH IPAD WI-FI 128G</t>
  </si>
  <si>
    <t>3-YEAR APPLECARE+ FOR SCH</t>
  </si>
  <si>
    <t>Page 5 of 50</t>
  </si>
  <si>
    <t xml:space="preserve">1516364  </t>
  </si>
  <si>
    <t>PHONE 052721-062621</t>
  </si>
  <si>
    <t xml:space="preserve">1516367  </t>
  </si>
  <si>
    <t>86982</t>
  </si>
  <si>
    <t>CAPSULE TEK LLC</t>
  </si>
  <si>
    <t>ASSIST PROJECT MANAGER AN</t>
  </si>
  <si>
    <t xml:space="preserve">1516368  </t>
  </si>
  <si>
    <t>88744</t>
  </si>
  <si>
    <t>CAROL VAUGHN WRITING AND EDITING</t>
  </si>
  <si>
    <t>OTHER CONTRACTED SER</t>
  </si>
  <si>
    <t xml:space="preserve">1516370  </t>
  </si>
  <si>
    <t>INTERNET 053121-06302</t>
  </si>
  <si>
    <t>INTERNET053021-062921</t>
  </si>
  <si>
    <t xml:space="preserve">1516371  </t>
  </si>
  <si>
    <t>84855</t>
  </si>
  <si>
    <t>CYBERSOURCE CORPORATION</t>
  </si>
  <si>
    <t>GATEWAY MONTHLY SERVICE F</t>
  </si>
  <si>
    <t xml:space="preserve">1516372  </t>
  </si>
  <si>
    <t>83368</t>
  </si>
  <si>
    <t>EDUPHORIA! INCORPORATED</t>
  </si>
  <si>
    <t>EDUPHORIA STRIVE SUBCRIPT</t>
  </si>
  <si>
    <t xml:space="preserve">1516378  </t>
  </si>
  <si>
    <t>SSS ASSURE ANTIBACTERIAL</t>
  </si>
  <si>
    <t>FU BRASS DETAIL BRUSH / F</t>
  </si>
  <si>
    <t xml:space="preserve">1516380  </t>
  </si>
  <si>
    <t>34241</t>
  </si>
  <si>
    <t>INTERNATIONAL FOUNDATION OF</t>
  </si>
  <si>
    <t>MEMBERSHIP FOR REGINA JOH</t>
  </si>
  <si>
    <t xml:space="preserve">1516381  </t>
  </si>
  <si>
    <t>34705</t>
  </si>
  <si>
    <t>J HARDING &amp; CO</t>
  </si>
  <si>
    <t>SET UP FEE</t>
  </si>
  <si>
    <t>MEGA GROCERY SHOPPING TOT</t>
  </si>
  <si>
    <t xml:space="preserve">1516393  </t>
  </si>
  <si>
    <t>56650</t>
  </si>
  <si>
    <t>TEXAS ASSOCIATION OF SCHOOL BOARDS</t>
  </si>
  <si>
    <t>HR SERVICES FOR PAY SYSTE</t>
  </si>
  <si>
    <t xml:space="preserve">1516395  </t>
  </si>
  <si>
    <t>JUN 21 SERVICES VE&amp; A</t>
  </si>
  <si>
    <t>MAY 21 SOCI&amp;OOGLE ADV</t>
  </si>
  <si>
    <t xml:space="preserve">1516482  </t>
  </si>
  <si>
    <t>87654</t>
  </si>
  <si>
    <t>INSTANT DATA TECHNOLOGIES DBA INDAT</t>
  </si>
  <si>
    <t>JUNE SFC PRESENTER</t>
  </si>
  <si>
    <t xml:space="preserve">1516485  </t>
  </si>
  <si>
    <t>06/24/2021</t>
  </si>
  <si>
    <t>TEMPS WK 051721-05232</t>
  </si>
  <si>
    <t>TEMPS WK053121-060621</t>
  </si>
  <si>
    <t xml:space="preserve">1516492  </t>
  </si>
  <si>
    <t>PHONE 061521-071421</t>
  </si>
  <si>
    <t>PHONE JUN21 &amp; FEB 21</t>
  </si>
  <si>
    <t>PHONE 061121-071021</t>
  </si>
  <si>
    <t>PHONE 060121-063021</t>
  </si>
  <si>
    <t>PHONE JUN21 &amp; FEB21</t>
  </si>
  <si>
    <t>PH060521-070421&amp;45.43</t>
  </si>
  <si>
    <t>PH:060521-070421&amp; FEB</t>
  </si>
  <si>
    <t>PHONE 060921-070821</t>
  </si>
  <si>
    <t xml:space="preserve">1516493  </t>
  </si>
  <si>
    <t>16888</t>
  </si>
  <si>
    <t>BRUNSWICK PRESS INC</t>
  </si>
  <si>
    <t>BUDGET BOARDS</t>
  </si>
  <si>
    <t>19 X 32 PRINT 1 SIDE</t>
  </si>
  <si>
    <t xml:space="preserve">1516497  </t>
  </si>
  <si>
    <t>88084</t>
  </si>
  <si>
    <t>COMCAST HOLDINGS CORPORATION</t>
  </si>
  <si>
    <t>SIP TR 060121-063021</t>
  </si>
  <si>
    <t>INTERNE 060121-063021</t>
  </si>
  <si>
    <t>Page 6 of 50</t>
  </si>
  <si>
    <t xml:space="preserve">1516498  </t>
  </si>
  <si>
    <t>INTERNET 061121-07102</t>
  </si>
  <si>
    <t xml:space="preserve">1516506  </t>
  </si>
  <si>
    <t>PURCHASING CLERK TEMP</t>
  </si>
  <si>
    <t xml:space="preserve">1516508  </t>
  </si>
  <si>
    <t>25560</t>
  </si>
  <si>
    <t>FEDERAL EXPRESS CORPORATION</t>
  </si>
  <si>
    <t>FEDEX EXPRESS SERVICE</t>
  </si>
  <si>
    <t xml:space="preserve">1516509  </t>
  </si>
  <si>
    <t>88689</t>
  </si>
  <si>
    <t>PAUL FORBES</t>
  </si>
  <si>
    <t>PAUL FORBES WILL PRESENT</t>
  </si>
  <si>
    <t xml:space="preserve">1516511  </t>
  </si>
  <si>
    <t>PRINCIPAL INTERVIEWS</t>
  </si>
  <si>
    <t xml:space="preserve">1516512  </t>
  </si>
  <si>
    <t>29505</t>
  </si>
  <si>
    <t>HALLMARK OFFICE PRODUCTS INC</t>
  </si>
  <si>
    <t>HONH105535LPT1 - 5 SHELF</t>
  </si>
  <si>
    <t xml:space="preserve">1516514  </t>
  </si>
  <si>
    <t>31037</t>
  </si>
  <si>
    <t>GREENWOOD PUBLISHING GROUP LLC</t>
  </si>
  <si>
    <t>HEINEMANN CONSULTANT AUTH</t>
  </si>
  <si>
    <t xml:space="preserve">1516515  </t>
  </si>
  <si>
    <t xml:space="preserve">1516519  </t>
  </si>
  <si>
    <t>EVX-S24 UHF (403-470MHZ)</t>
  </si>
  <si>
    <t>EAR HANGER STYLE EARPIECE</t>
  </si>
  <si>
    <t>MICRO USB CHARGER</t>
  </si>
  <si>
    <t xml:space="preserve">1516522  </t>
  </si>
  <si>
    <t>88728</t>
  </si>
  <si>
    <t>METHODIST HOSPITAL DBA</t>
  </si>
  <si>
    <t>HOUSTON METHODIST WELLNES</t>
  </si>
  <si>
    <t xml:space="preserve">1516524  </t>
  </si>
  <si>
    <t>87441</t>
  </si>
  <si>
    <t>INFLOW COMMUNICATIONS INC</t>
  </si>
  <si>
    <t>GFI FAXMAKER SUBSCRIPTION</t>
  </si>
  <si>
    <t xml:space="preserve">1516530  </t>
  </si>
  <si>
    <t>88130</t>
  </si>
  <si>
    <t>LIBERTY DATA PRODUCTS INC</t>
  </si>
  <si>
    <t>CRTDG;LSR;HP 414A;YW</t>
  </si>
  <si>
    <t>LABEL;EZPEEL;LSR;1X2.6;WE</t>
  </si>
  <si>
    <t>CRTDG;LSR;HP 414A;BK</t>
  </si>
  <si>
    <t>PEN;GEL;G2;BOLD;BLACK</t>
  </si>
  <si>
    <t>PENCIL;COLORED;24/SET</t>
  </si>
  <si>
    <t>FOLDER;CLASSF;LTR;2"EX;2D</t>
  </si>
  <si>
    <t>CRTDG;LSR;HP 17A;BK</t>
  </si>
  <si>
    <t>MARKER;BROADLINE;8CT</t>
  </si>
  <si>
    <t xml:space="preserve">1516533  </t>
  </si>
  <si>
    <t>80942</t>
  </si>
  <si>
    <t>OCCUPATIONAL HEALTH CENTERS</t>
  </si>
  <si>
    <t>CONCENTRA: SERVICES PERFO</t>
  </si>
  <si>
    <t xml:space="preserve">1516534  </t>
  </si>
  <si>
    <t xml:space="preserve">1516539  </t>
  </si>
  <si>
    <t>88818</t>
  </si>
  <si>
    <t>CARMIESIA T STRAKER</t>
  </si>
  <si>
    <t>REIMBURSE POSTAGE</t>
  </si>
  <si>
    <t xml:space="preserve">1516540  </t>
  </si>
  <si>
    <t>56712</t>
  </si>
  <si>
    <t>TEXAS ASSOCIATION OF SCHOOL</t>
  </si>
  <si>
    <t>WHITNEY COACHMAN</t>
  </si>
  <si>
    <t>TASBO MEMBERSHIP RENEWALS</t>
  </si>
  <si>
    <t xml:space="preserve">1516541  </t>
  </si>
  <si>
    <t>TSB FULL PAGE AD</t>
  </si>
  <si>
    <t>INSIGHT FULL PAGE AD</t>
  </si>
  <si>
    <t>TASA DAILY SPONSORSHIP</t>
  </si>
  <si>
    <t xml:space="preserve">1516542  </t>
  </si>
  <si>
    <t>58931</t>
  </si>
  <si>
    <t>TEXAS SCHOOL PUBLIC RELATIONS ASSOC</t>
  </si>
  <si>
    <t>PA2021-0763 TSPRA</t>
  </si>
  <si>
    <t>Page 7 of 50</t>
  </si>
  <si>
    <t xml:space="preserve">1516543  </t>
  </si>
  <si>
    <t>87848</t>
  </si>
  <si>
    <t>THE TURNING POINT INC</t>
  </si>
  <si>
    <t>JUNE2021</t>
  </si>
  <si>
    <t>MAY2021</t>
  </si>
  <si>
    <t xml:space="preserve">1516548  </t>
  </si>
  <si>
    <t>CV BUNDLE LIDS KITS B</t>
  </si>
  <si>
    <t>CV BUNDLE LIDS KITS</t>
  </si>
  <si>
    <t xml:space="preserve">1516551  </t>
  </si>
  <si>
    <t>85695</t>
  </si>
  <si>
    <t>SHEILA WHITFORD</t>
  </si>
  <si>
    <t>FACILITATE COMMUNITIES OF</t>
  </si>
  <si>
    <t>FACILITATE STR COURSE FOR</t>
  </si>
  <si>
    <t>PREPARE COURSE SYLLABI FO</t>
  </si>
  <si>
    <t xml:space="preserve">1516553  </t>
  </si>
  <si>
    <t>JUNE21 LEASE</t>
  </si>
  <si>
    <t xml:space="preserve">1516595  </t>
  </si>
  <si>
    <t>06/30/2021</t>
  </si>
  <si>
    <t xml:space="preserve">1516596  </t>
  </si>
  <si>
    <t xml:space="preserve">1516597  </t>
  </si>
  <si>
    <t xml:space="preserve">V1516168  </t>
  </si>
  <si>
    <t>87045</t>
  </si>
  <si>
    <t>ADERONKE OLUWATOBI AKINFENWA</t>
  </si>
  <si>
    <t>MAY MILEAGE</t>
  </si>
  <si>
    <t xml:space="preserve">V1516169  </t>
  </si>
  <si>
    <t>10860</t>
  </si>
  <si>
    <t>LEAH MAE ANGELITO ALBA</t>
  </si>
  <si>
    <t>APTA MEMBERSHIP REIMB</t>
  </si>
  <si>
    <t xml:space="preserve">V1516170  </t>
  </si>
  <si>
    <t>86628</t>
  </si>
  <si>
    <t>DENISE ODELL ALFORD</t>
  </si>
  <si>
    <t xml:space="preserve">V1516171  </t>
  </si>
  <si>
    <t>88621</t>
  </si>
  <si>
    <t>EVA MIRANDA AURICH-MENDOZA</t>
  </si>
  <si>
    <t xml:space="preserve">V1516172  </t>
  </si>
  <si>
    <t>88118</t>
  </si>
  <si>
    <t>RITU DAS BALLA</t>
  </si>
  <si>
    <t xml:space="preserve">V1516173  </t>
  </si>
  <si>
    <t>87430</t>
  </si>
  <si>
    <t>CRYSTAL LEIGH BEVERLY</t>
  </si>
  <si>
    <t>Page 8 of 50</t>
  </si>
  <si>
    <t xml:space="preserve">V1516174  </t>
  </si>
  <si>
    <t>85534</t>
  </si>
  <si>
    <t>CARLENE DENISE BEXLEY</t>
  </si>
  <si>
    <t xml:space="preserve">V1516175  </t>
  </si>
  <si>
    <t>15393</t>
  </si>
  <si>
    <t>PRAGNA K BHALARA</t>
  </si>
  <si>
    <t xml:space="preserve">V1516179  </t>
  </si>
  <si>
    <t>16438</t>
  </si>
  <si>
    <t>MONICA M BRALLIER</t>
  </si>
  <si>
    <t xml:space="preserve">V1516181  </t>
  </si>
  <si>
    <t>88013</t>
  </si>
  <si>
    <t>ADELE MARIE KURT BRUNSON</t>
  </si>
  <si>
    <t>APRIL MILEAGE</t>
  </si>
  <si>
    <t xml:space="preserve">V1516182  </t>
  </si>
  <si>
    <t>17320</t>
  </si>
  <si>
    <t>BUTLER BUSINESS PRODUCTS</t>
  </si>
  <si>
    <t>BUSINESS SOURCE HEAVY DUT</t>
  </si>
  <si>
    <t>BUSINESS SOURCE ROUND-RIN</t>
  </si>
  <si>
    <t>AVERY READY INDEX CUSTOM</t>
  </si>
  <si>
    <t>BUSINESS SOURCE PRESS-TO-</t>
  </si>
  <si>
    <t>WELCH'S FRUIT SNACKS</t>
  </si>
  <si>
    <t>BUSINESS SOURCE 1/3 TAB C</t>
  </si>
  <si>
    <t xml:space="preserve">V1516184  </t>
  </si>
  <si>
    <t>18165</t>
  </si>
  <si>
    <t>CDW GOVERNMENT INC</t>
  </si>
  <si>
    <t>LENOVO ESSENTIONAL WIRELE</t>
  </si>
  <si>
    <t>LENOVO PRO WIRED STEREO V</t>
  </si>
  <si>
    <t>TRIPP LITE DISPLAYPORT CA</t>
  </si>
  <si>
    <t>AUTOPILOT BASE DEPLOYMENT</t>
  </si>
  <si>
    <t>LENOVO 500 FHD WEBCAM - W</t>
  </si>
  <si>
    <t>VIEWSONIC GAMING MONITOR</t>
  </si>
  <si>
    <t>LENOVA THINK CENTRE M920S</t>
  </si>
  <si>
    <t xml:space="preserve">V1516187  </t>
  </si>
  <si>
    <t>88015</t>
  </si>
  <si>
    <t>DAWN MARIE COMEAUX</t>
  </si>
  <si>
    <t xml:space="preserve">V1516189  </t>
  </si>
  <si>
    <t>86117</t>
  </si>
  <si>
    <t>TERESA DIANE DELAISLA</t>
  </si>
  <si>
    <t>TOTA MEMBERSHIP REIMB</t>
  </si>
  <si>
    <t xml:space="preserve">V1516190  </t>
  </si>
  <si>
    <t>87738</t>
  </si>
  <si>
    <t>MACKENZIE SPOONTS DEMPSEY</t>
  </si>
  <si>
    <t xml:space="preserve">V1516191  </t>
  </si>
  <si>
    <t>83797</t>
  </si>
  <si>
    <t>DISBURSEMENT REVIEW, LLC</t>
  </si>
  <si>
    <t>PA2021-0686 50% SHARE</t>
  </si>
  <si>
    <t xml:space="preserve">V1516192  </t>
  </si>
  <si>
    <t>81839</t>
  </si>
  <si>
    <t>MICHELLE GANTER</t>
  </si>
  <si>
    <t xml:space="preserve">V1516193  </t>
  </si>
  <si>
    <t>87411</t>
  </si>
  <si>
    <t>ROBIN M GLENEWINKEL</t>
  </si>
  <si>
    <t>AOTA MEMBERSHIP REIMB</t>
  </si>
  <si>
    <t xml:space="preserve">V1516194  </t>
  </si>
  <si>
    <t>84588</t>
  </si>
  <si>
    <t>SARA ELIZABETH GOEKE</t>
  </si>
  <si>
    <t xml:space="preserve">V1516195  </t>
  </si>
  <si>
    <t>87575</t>
  </si>
  <si>
    <t>ANALIEL NOQUEZ GONZALES</t>
  </si>
  <si>
    <t>REGISTRATION FEE REIM</t>
  </si>
  <si>
    <t xml:space="preserve">V1516196  </t>
  </si>
  <si>
    <t>29490</t>
  </si>
  <si>
    <t>LISA M HALL</t>
  </si>
  <si>
    <t xml:space="preserve">V1516197  </t>
  </si>
  <si>
    <t>88018</t>
  </si>
  <si>
    <t>ASHLEY NICOLE SCOTT</t>
  </si>
  <si>
    <t xml:space="preserve">V1516200  </t>
  </si>
  <si>
    <t>87257</t>
  </si>
  <si>
    <t>HILLCO PARTNERS LLC</t>
  </si>
  <si>
    <t>MAY2021 PROFESSIONAL</t>
  </si>
  <si>
    <t xml:space="preserve">V1516205  </t>
  </si>
  <si>
    <t>88692</t>
  </si>
  <si>
    <t>MARGARET JEANNE JOHNSON</t>
  </si>
  <si>
    <t xml:space="preserve">V1516206  </t>
  </si>
  <si>
    <t>88356</t>
  </si>
  <si>
    <t>CAROLINE VOTH JOHNSTON</t>
  </si>
  <si>
    <t xml:space="preserve">V1516207  </t>
  </si>
  <si>
    <t>86488</t>
  </si>
  <si>
    <t>CHERINA LANAE PETE</t>
  </si>
  <si>
    <t>Page 9 of 50</t>
  </si>
  <si>
    <t xml:space="preserve">V1516208  </t>
  </si>
  <si>
    <t>85126</t>
  </si>
  <si>
    <t>MARLA LYNN SMITH KANAKIDIS</t>
  </si>
  <si>
    <t xml:space="preserve">V1516209  </t>
  </si>
  <si>
    <t>82315</t>
  </si>
  <si>
    <t>REBECCA RIKER NORTH</t>
  </si>
  <si>
    <t>SCHOOL BASED INTE DCD</t>
  </si>
  <si>
    <t xml:space="preserve">V1516210  </t>
  </si>
  <si>
    <t>88348</t>
  </si>
  <si>
    <t>ALDONA JOLANTA KLINE</t>
  </si>
  <si>
    <t xml:space="preserve">V1516211  </t>
  </si>
  <si>
    <t>36435</t>
  </si>
  <si>
    <t>BRENNA G KOLLMORGEN</t>
  </si>
  <si>
    <t xml:space="preserve">V1516213  </t>
  </si>
  <si>
    <t>86222</t>
  </si>
  <si>
    <t>ROBIN DIANE-RILLA KRONENBERGER</t>
  </si>
  <si>
    <t xml:space="preserve">V1516214  </t>
  </si>
  <si>
    <t>36698</t>
  </si>
  <si>
    <t>SUPRIYA KUMAR</t>
  </si>
  <si>
    <t xml:space="preserve">V1516215  </t>
  </si>
  <si>
    <t>88645</t>
  </si>
  <si>
    <t>KRISTEN N KUMMER</t>
  </si>
  <si>
    <t xml:space="preserve">V1516217  </t>
  </si>
  <si>
    <t>85218</t>
  </si>
  <si>
    <t>JOHANNA LEPS DE JAGER</t>
  </si>
  <si>
    <t xml:space="preserve">V1516218  </t>
  </si>
  <si>
    <t>37855</t>
  </si>
  <si>
    <t>MARSHA A LEWIS</t>
  </si>
  <si>
    <t xml:space="preserve">V1516219  </t>
  </si>
  <si>
    <t>86497</t>
  </si>
  <si>
    <t>SIMY MATHAI</t>
  </si>
  <si>
    <t xml:space="preserve">V1516220  </t>
  </si>
  <si>
    <t>86078</t>
  </si>
  <si>
    <t>MELINDA EMELIA MCGOULDRICK</t>
  </si>
  <si>
    <t>REIMB 5/13/21 SUPPLIE</t>
  </si>
  <si>
    <t xml:space="preserve">V1516221  </t>
  </si>
  <si>
    <t>86936</t>
  </si>
  <si>
    <t>SUSANNE MARIE MINKS</t>
  </si>
  <si>
    <t xml:space="preserve">V1516223  </t>
  </si>
  <si>
    <t>83476</t>
  </si>
  <si>
    <t>MONINA VICENCIO MORALES-ESTUART</t>
  </si>
  <si>
    <t xml:space="preserve">V1516226  </t>
  </si>
  <si>
    <t>88350</t>
  </si>
  <si>
    <t>ANNALISA DERILO PABLO</t>
  </si>
  <si>
    <t>K-5 KEYBOARD&amp; DIGITAL</t>
  </si>
  <si>
    <t xml:space="preserve">V1516227  </t>
  </si>
  <si>
    <t>85138</t>
  </si>
  <si>
    <t>BARBARA JEAN PARKER</t>
  </si>
  <si>
    <t xml:space="preserve">V1516230  </t>
  </si>
  <si>
    <t>46130</t>
  </si>
  <si>
    <t>ANN K PETTY</t>
  </si>
  <si>
    <t xml:space="preserve">V1516231  </t>
  </si>
  <si>
    <t>88333</t>
  </si>
  <si>
    <t>JULIE CHRISTINE PLOETNER</t>
  </si>
  <si>
    <t xml:space="preserve">V1516235  </t>
  </si>
  <si>
    <t>88624</t>
  </si>
  <si>
    <t>RACHEL CHRISTINE SMITH</t>
  </si>
  <si>
    <t>TOTA OT MEMBERSHIP FE</t>
  </si>
  <si>
    <t xml:space="preserve">V1516236  </t>
  </si>
  <si>
    <t>84863</t>
  </si>
  <si>
    <t>COLOR ONE SYSTEMS</t>
  </si>
  <si>
    <t>ABS EAST CHRON-LOG NCR</t>
  </si>
  <si>
    <t xml:space="preserve">V1516237  </t>
  </si>
  <si>
    <t>86174</t>
  </si>
  <si>
    <t>APPDDICTION STUDIO LLC</t>
  </si>
  <si>
    <t>EDGAR FORMS</t>
  </si>
  <si>
    <t>IOS / ANDROID APPS MONTHL</t>
  </si>
  <si>
    <t xml:space="preserve">V1516238  </t>
  </si>
  <si>
    <t>60679</t>
  </si>
  <si>
    <t>MARY JANE TROTTER</t>
  </si>
  <si>
    <t xml:space="preserve">V1516239  </t>
  </si>
  <si>
    <t>60707</t>
  </si>
  <si>
    <t>DENICE FEGETTE TUCKER</t>
  </si>
  <si>
    <t xml:space="preserve">V1516240  </t>
  </si>
  <si>
    <t>87749</t>
  </si>
  <si>
    <t>LAKEN MARIE WALKER</t>
  </si>
  <si>
    <t xml:space="preserve">V1516241  </t>
  </si>
  <si>
    <t>88659</t>
  </si>
  <si>
    <t>REBECCA ELLEN WATERMAN</t>
  </si>
  <si>
    <t>Page 10 of 50</t>
  </si>
  <si>
    <t xml:space="preserve">V1516242  </t>
  </si>
  <si>
    <t>83984</t>
  </si>
  <si>
    <t>MARY F WEISENBURGER</t>
  </si>
  <si>
    <t xml:space="preserve">V1516243  </t>
  </si>
  <si>
    <t>82607</t>
  </si>
  <si>
    <t>VALARIE D WELTON</t>
  </si>
  <si>
    <t xml:space="preserve">V1516244  </t>
  </si>
  <si>
    <t>86938</t>
  </si>
  <si>
    <t>MARY ELLEN WENZEL</t>
  </si>
  <si>
    <t xml:space="preserve">V1516245  </t>
  </si>
  <si>
    <t>64730</t>
  </si>
  <si>
    <t>KARLA J YIELDING</t>
  </si>
  <si>
    <t xml:space="preserve">V1516320  </t>
  </si>
  <si>
    <t>80626</t>
  </si>
  <si>
    <t>JOYCE L AKINS</t>
  </si>
  <si>
    <t>REIMB REG FEE AFP CON</t>
  </si>
  <si>
    <t xml:space="preserve">V1516321  </t>
  </si>
  <si>
    <t>REIMB FOR TPTA MEMB</t>
  </si>
  <si>
    <t xml:space="preserve">V1516322  </t>
  </si>
  <si>
    <t>11485</t>
  </si>
  <si>
    <t>PEPI CORPORATION</t>
  </si>
  <si>
    <t xml:space="preserve"> HS JOB FAIR EVENT</t>
  </si>
  <si>
    <t xml:space="preserve">V1516323  </t>
  </si>
  <si>
    <t>83329</t>
  </si>
  <si>
    <t>JESUS J AMEZCUA</t>
  </si>
  <si>
    <t>FEASIBILITY STUDY / C</t>
  </si>
  <si>
    <t xml:space="preserve">V1516325  </t>
  </si>
  <si>
    <t>KNIFE,PRECISION,</t>
  </si>
  <si>
    <t>COFFEE MATE LIQUID COFFEE</t>
  </si>
  <si>
    <t>STORAGE,PAPER,CONSTRUCTIO</t>
  </si>
  <si>
    <t xml:space="preserve">V1516326  </t>
  </si>
  <si>
    <t>SAMSUNG C34H890WGN-CH89 S</t>
  </si>
  <si>
    <t>HP LASERJET PRO MFP</t>
  </si>
  <si>
    <t>TEMPERED GLASS SCREEN PRO</t>
  </si>
  <si>
    <t>APC BACK UPS PRO COMPACT</t>
  </si>
  <si>
    <t xml:space="preserve">V1516327  </t>
  </si>
  <si>
    <t>88685</t>
  </si>
  <si>
    <t>MARCIAL G CHAVEZ</t>
  </si>
  <si>
    <t xml:space="preserve">V1516328  </t>
  </si>
  <si>
    <t>60040</t>
  </si>
  <si>
    <t>MONICA LYNN GARCIA</t>
  </si>
  <si>
    <t>MARCH MILEAGE</t>
  </si>
  <si>
    <t xml:space="preserve">V1516338  </t>
  </si>
  <si>
    <t>88124</t>
  </si>
  <si>
    <t>COLINA CATHERINE POULLARD</t>
  </si>
  <si>
    <t xml:space="preserve">V1516342  </t>
  </si>
  <si>
    <t>88493</t>
  </si>
  <si>
    <t>YUNUS S UNIA</t>
  </si>
  <si>
    <t xml:space="preserve">V1516398  </t>
  </si>
  <si>
    <t xml:space="preserve">V1516399  </t>
  </si>
  <si>
    <t>86538</t>
  </si>
  <si>
    <t>PAMELA MARIE RHODES</t>
  </si>
  <si>
    <t xml:space="preserve">V1516400  </t>
  </si>
  <si>
    <t>52395</t>
  </si>
  <si>
    <t>KATHRYN A BAKER</t>
  </si>
  <si>
    <t xml:space="preserve">V1516401  </t>
  </si>
  <si>
    <t>14485</t>
  </si>
  <si>
    <t>THELMA J BANKS</t>
  </si>
  <si>
    <t xml:space="preserve">V1516402  </t>
  </si>
  <si>
    <t>15261</t>
  </si>
  <si>
    <t>STACY K BERKMAN</t>
  </si>
  <si>
    <t xml:space="preserve">V1516403  </t>
  </si>
  <si>
    <t xml:space="preserve">V1516404  </t>
  </si>
  <si>
    <t xml:space="preserve">V1516405  </t>
  </si>
  <si>
    <t>15978</t>
  </si>
  <si>
    <t>KELLEY RENEE BODINE</t>
  </si>
  <si>
    <t>Page 11 of 50</t>
  </si>
  <si>
    <t xml:space="preserve">V1516412  </t>
  </si>
  <si>
    <t>16778</t>
  </si>
  <si>
    <t>DEBRA LYNNE BROWN</t>
  </si>
  <si>
    <t xml:space="preserve">V1516413  </t>
  </si>
  <si>
    <t xml:space="preserve">V1516414  </t>
  </si>
  <si>
    <t>MAT,SELF HEALING,</t>
  </si>
  <si>
    <t xml:space="preserve">V1516415  </t>
  </si>
  <si>
    <t>85125</t>
  </si>
  <si>
    <t>JANINE WALLACE CALMES</t>
  </si>
  <si>
    <t xml:space="preserve">V1516416  </t>
  </si>
  <si>
    <t>88625</t>
  </si>
  <si>
    <t>GLORIA CAMPOS</t>
  </si>
  <si>
    <t xml:space="preserve">V1516417  </t>
  </si>
  <si>
    <t>LENOVO THINKPAD T14GEN 1-</t>
  </si>
  <si>
    <t>CDW AUTOPILOT BASE DEPLOY</t>
  </si>
  <si>
    <t>TARGUS CLASSIC TOPLOAD</t>
  </si>
  <si>
    <t>LENOVO THINK PAD L15 GEN</t>
  </si>
  <si>
    <t>LENOVO THINKVISION T23I-2</t>
  </si>
  <si>
    <t>BELKIN 6FT HIGH SPEED HDM</t>
  </si>
  <si>
    <t>MICROSOFT SURFACE PRO TYP</t>
  </si>
  <si>
    <t>MICROSOFT SURFACE PEN M17</t>
  </si>
  <si>
    <t>TRIPP LITE DISPLAYPORT TO</t>
  </si>
  <si>
    <t>CDW AUTOPILOT BASE</t>
  </si>
  <si>
    <t>LOGITECH M185 USB WIRELES</t>
  </si>
  <si>
    <t>STARTECH.COM USB 3.0 TO G</t>
  </si>
  <si>
    <t xml:space="preserve">V1516419  </t>
  </si>
  <si>
    <t>20203</t>
  </si>
  <si>
    <t>AMY LINN COLLINS</t>
  </si>
  <si>
    <t xml:space="preserve">V1516421  </t>
  </si>
  <si>
    <t>88626</t>
  </si>
  <si>
    <t>KALENN LEIGH CRANE</t>
  </si>
  <si>
    <t xml:space="preserve">V1516422  </t>
  </si>
  <si>
    <t>88633</t>
  </si>
  <si>
    <t>REMI ZANETA DAVIS</t>
  </si>
  <si>
    <t xml:space="preserve">V1516423  </t>
  </si>
  <si>
    <t xml:space="preserve">V1516424  </t>
  </si>
  <si>
    <t>88352</t>
  </si>
  <si>
    <t>KATHERINE ANN DOS SANTOS</t>
  </si>
  <si>
    <t xml:space="preserve">V1516425  </t>
  </si>
  <si>
    <t>86523</t>
  </si>
  <si>
    <t>ANNE M DOUBEK</t>
  </si>
  <si>
    <t xml:space="preserve">V1516426  </t>
  </si>
  <si>
    <t>53023</t>
  </si>
  <si>
    <t>JACQUELINE ALISON DOWELL</t>
  </si>
  <si>
    <t xml:space="preserve">V1516427  </t>
  </si>
  <si>
    <t>88634</t>
  </si>
  <si>
    <t>BROOKSIE L EDQUIST</t>
  </si>
  <si>
    <t xml:space="preserve">V1516428  </t>
  </si>
  <si>
    <t>88691</t>
  </si>
  <si>
    <t>TIFFANY ALEXANDRA ESTES</t>
  </si>
  <si>
    <t xml:space="preserve">V1516430  </t>
  </si>
  <si>
    <t>84589</t>
  </si>
  <si>
    <t>HEATHER MARIE FAUNCE-ESTAY</t>
  </si>
  <si>
    <t xml:space="preserve">V1516431  </t>
  </si>
  <si>
    <t>83350</t>
  </si>
  <si>
    <t>WRIGHT EXPRESS FINANCIAL SVC CORP</t>
  </si>
  <si>
    <t>GAS MAY21</t>
  </si>
  <si>
    <t xml:space="preserve">V1516432  </t>
  </si>
  <si>
    <t>Page 12 of 50</t>
  </si>
  <si>
    <t xml:space="preserve">V1516433  </t>
  </si>
  <si>
    <t xml:space="preserve">V1516434  </t>
  </si>
  <si>
    <t xml:space="preserve">V1516436  </t>
  </si>
  <si>
    <t>84584</t>
  </si>
  <si>
    <t>HOLLY LYNN SHAFER</t>
  </si>
  <si>
    <t xml:space="preserve">V1516437  </t>
  </si>
  <si>
    <t>82107</t>
  </si>
  <si>
    <t>TAMMY HILLEGEIST</t>
  </si>
  <si>
    <t xml:space="preserve">V1516440  </t>
  </si>
  <si>
    <t>35600</t>
  </si>
  <si>
    <t>CHARLOTTE MARIA JORDAN</t>
  </si>
  <si>
    <t xml:space="preserve">V1516442  </t>
  </si>
  <si>
    <t xml:space="preserve">V1516443  </t>
  </si>
  <si>
    <t>88632</t>
  </si>
  <si>
    <t>ALYSSA BRIANA KUHN</t>
  </si>
  <si>
    <t xml:space="preserve">V1516444  </t>
  </si>
  <si>
    <t>85532</t>
  </si>
  <si>
    <t>ERICK LEON</t>
  </si>
  <si>
    <t xml:space="preserve">V1516446  </t>
  </si>
  <si>
    <t xml:space="preserve">V1516447  </t>
  </si>
  <si>
    <t>86941</t>
  </si>
  <si>
    <t>JAMIE KANE MACDONALD</t>
  </si>
  <si>
    <t xml:space="preserve">V1516448  </t>
  </si>
  <si>
    <t>38955</t>
  </si>
  <si>
    <t>SANDRA A MACGREGOR</t>
  </si>
  <si>
    <t xml:space="preserve">V1516449  </t>
  </si>
  <si>
    <t>81372</t>
  </si>
  <si>
    <t>TAMA JEAN MAGALLON</t>
  </si>
  <si>
    <t xml:space="preserve">V1516451  </t>
  </si>
  <si>
    <t>82661</t>
  </si>
  <si>
    <t>DEBORAH MATTHEWS</t>
  </si>
  <si>
    <t xml:space="preserve">V1516452  </t>
  </si>
  <si>
    <t>39910</t>
  </si>
  <si>
    <t>LAURA KAYE MCFARLAND</t>
  </si>
  <si>
    <t xml:space="preserve">V1516453  </t>
  </si>
  <si>
    <t>40553</t>
  </si>
  <si>
    <t>BEATRIZ M MENENDEZ</t>
  </si>
  <si>
    <t xml:space="preserve">V1516455  </t>
  </si>
  <si>
    <t xml:space="preserve">V1516456  </t>
  </si>
  <si>
    <t>85599</t>
  </si>
  <si>
    <t>PRASHANTHI NAIDU NADELLA</t>
  </si>
  <si>
    <t xml:space="preserve">V1516457  </t>
  </si>
  <si>
    <t>82231</t>
  </si>
  <si>
    <t>ERIKA GREMILLION-NEAL</t>
  </si>
  <si>
    <t xml:space="preserve">V1516459  </t>
  </si>
  <si>
    <t>44026</t>
  </si>
  <si>
    <t>VICKI Y YOUNG NOLAN</t>
  </si>
  <si>
    <t xml:space="preserve">V1516461  </t>
  </si>
  <si>
    <t xml:space="preserve">V1516462  </t>
  </si>
  <si>
    <t>88622</t>
  </si>
  <si>
    <t>TAMMY WOLFE PENA</t>
  </si>
  <si>
    <t xml:space="preserve">V1516463  </t>
  </si>
  <si>
    <t>Page 13 of 50</t>
  </si>
  <si>
    <t xml:space="preserve">V1516464  </t>
  </si>
  <si>
    <t>35197</t>
  </si>
  <si>
    <t>JENNIFER JONES RAMOS</t>
  </si>
  <si>
    <t xml:space="preserve">V1516465  </t>
  </si>
  <si>
    <t>49632</t>
  </si>
  <si>
    <t>CANDACE H RIEDER</t>
  </si>
  <si>
    <t xml:space="preserve">V1516466  </t>
  </si>
  <si>
    <t>86525</t>
  </si>
  <si>
    <t>CYRELLE FERN GARDNER</t>
  </si>
  <si>
    <t xml:space="preserve">V1516467  </t>
  </si>
  <si>
    <t>84585</t>
  </si>
  <si>
    <t>SUSAN RUDOLPH SCHWAITZBERG</t>
  </si>
  <si>
    <t xml:space="preserve">V1516469  </t>
  </si>
  <si>
    <t xml:space="preserve">V1516470  </t>
  </si>
  <si>
    <t>85775</t>
  </si>
  <si>
    <t>TAMARA FAYE SNOW</t>
  </si>
  <si>
    <t xml:space="preserve">V1516471  </t>
  </si>
  <si>
    <t>83419</t>
  </si>
  <si>
    <t>MARY A SNYDER</t>
  </si>
  <si>
    <t xml:space="preserve">V1516472  </t>
  </si>
  <si>
    <t>87011</t>
  </si>
  <si>
    <t>JENNA RENEE SPILLARS</t>
  </si>
  <si>
    <t xml:space="preserve">V1516473  </t>
  </si>
  <si>
    <t>88627</t>
  </si>
  <si>
    <t>LINDSAY MINGLE TAMEZ</t>
  </si>
  <si>
    <t xml:space="preserve">V1516475  </t>
  </si>
  <si>
    <t>87979</t>
  </si>
  <si>
    <t>JESSICA MARIE BERMEA</t>
  </si>
  <si>
    <t xml:space="preserve">V1516476  </t>
  </si>
  <si>
    <t xml:space="preserve">V1516477  </t>
  </si>
  <si>
    <t xml:space="preserve">V1516478  </t>
  </si>
  <si>
    <t>88666</t>
  </si>
  <si>
    <t>RONESE J WILLS</t>
  </si>
  <si>
    <t xml:space="preserve">V1516479  </t>
  </si>
  <si>
    <t>64008</t>
  </si>
  <si>
    <t>TANYA S WISE</t>
  </si>
  <si>
    <t xml:space="preserve">V1516483  </t>
  </si>
  <si>
    <t>REIMBURSE LAKESH SUPP</t>
  </si>
  <si>
    <t xml:space="preserve">V1516484  </t>
  </si>
  <si>
    <t>PA2021-0726 PA FORM D</t>
  </si>
  <si>
    <t>SOFTWARE ASSISTANCE CONTR</t>
  </si>
  <si>
    <t>SOFTWARE PROGRAM ASSISTAN</t>
  </si>
  <si>
    <t>Page 14 of 50</t>
  </si>
  <si>
    <t xml:space="preserve">V1516559  </t>
  </si>
  <si>
    <t>BUSINESS SOURCE STANDARD</t>
  </si>
  <si>
    <t>MEAD 3-SUBJECT WIREBOUND</t>
  </si>
  <si>
    <t>KLEENEX ANTI-VIRAL FACIAL</t>
  </si>
  <si>
    <t>MEAD HEAVYWEIGHT SINGLE</t>
  </si>
  <si>
    <t>PAPER MATE RETRACTABLE PR</t>
  </si>
  <si>
    <t>1912769 HIGHLIGHTER 4PK</t>
  </si>
  <si>
    <t>E543 GLUE STICK</t>
  </si>
  <si>
    <t>CE403A TONER MAGENTA</t>
  </si>
  <si>
    <t>CE402A TONER YELLOW</t>
  </si>
  <si>
    <t>SPARCO COMPOSITION BOOKS</t>
  </si>
  <si>
    <t>XSTAMPER 10 ML BOTTLE REF</t>
  </si>
  <si>
    <t>SCOTCH HEAVY-DUTY SHIPPIN</t>
  </si>
  <si>
    <t>SCOTCH SUPER-STRENGTH PAC</t>
  </si>
  <si>
    <t>CLI NONTOXIC FOAM INK PAD</t>
  </si>
  <si>
    <t>BUSINESS SOURCE HIGH QUAL</t>
  </si>
  <si>
    <t>DURACELL COPPERTOP ALKALI</t>
  </si>
  <si>
    <t>50173 TISSUE 4/PK</t>
  </si>
  <si>
    <t>WOTAPP418 CORRECTION TAPE</t>
  </si>
  <si>
    <t>ENERGIZER INDUSTRIAL ALKA</t>
  </si>
  <si>
    <t>BUSINESS SOURCE HEAVY-DUT</t>
  </si>
  <si>
    <t>SCOTCH PRECISION SCISSORS</t>
  </si>
  <si>
    <t>KENSINGTON WIRELESS MOUSE</t>
  </si>
  <si>
    <t xml:space="preserve">V1516560  </t>
  </si>
  <si>
    <t>RESPAWN RSP-400 130 DEG.</t>
  </si>
  <si>
    <t>SAMSUNG QN55Q70TAF Q70T S</t>
  </si>
  <si>
    <t xml:space="preserve">V1516561  </t>
  </si>
  <si>
    <t>84592</t>
  </si>
  <si>
    <t>ANDREA NICHOLE DULWORTH</t>
  </si>
  <si>
    <t>REIMBURSE AOTA MEMBER</t>
  </si>
  <si>
    <t xml:space="preserve">V1516566  </t>
  </si>
  <si>
    <t>86492</t>
  </si>
  <si>
    <t>TRACI JANENE GAULT</t>
  </si>
  <si>
    <t>REIMBURSE REG FEE</t>
  </si>
  <si>
    <t xml:space="preserve">V1516567  </t>
  </si>
  <si>
    <t>REIMBURSE APTA MEMBER</t>
  </si>
  <si>
    <t xml:space="preserve">V1516568  </t>
  </si>
  <si>
    <t>REIMBURSE OT LICENCE</t>
  </si>
  <si>
    <t xml:space="preserve">V1516571  </t>
  </si>
  <si>
    <t>84421</t>
  </si>
  <si>
    <t>HOT SHOT DELIVERY INC</t>
  </si>
  <si>
    <t>060121-061521</t>
  </si>
  <si>
    <t xml:space="preserve">V1516572  </t>
  </si>
  <si>
    <t>88310</t>
  </si>
  <si>
    <t>RIZWAN HUSSAIN</t>
  </si>
  <si>
    <t xml:space="preserve">V1516574  </t>
  </si>
  <si>
    <t xml:space="preserve">V1516576  </t>
  </si>
  <si>
    <t>REIMBURSE REGIST FEE</t>
  </si>
  <si>
    <t xml:space="preserve">V1516577  </t>
  </si>
  <si>
    <t>REIM REISTRATION FEE</t>
  </si>
  <si>
    <t xml:space="preserve">V1516578  </t>
  </si>
  <si>
    <t xml:space="preserve">V1516579  </t>
  </si>
  <si>
    <t>Page 15 of 50</t>
  </si>
  <si>
    <t xml:space="preserve">V1516581  </t>
  </si>
  <si>
    <t>REIMBURSE REG FEE OT</t>
  </si>
  <si>
    <t xml:space="preserve">V1516584  </t>
  </si>
  <si>
    <t>86496</t>
  </si>
  <si>
    <t>NORMA RAQUEL ROCHA</t>
  </si>
  <si>
    <t>REIMBURSE FEE EMERGEN</t>
  </si>
  <si>
    <t xml:space="preserve">V1516585  </t>
  </si>
  <si>
    <t>84928</t>
  </si>
  <si>
    <t>ROSA MARIA MADRIGAL</t>
  </si>
  <si>
    <t>REIMBURSE MEETING MEA</t>
  </si>
  <si>
    <t xml:space="preserve">V1516586  </t>
  </si>
  <si>
    <t>87115</t>
  </si>
  <si>
    <t>DEISY RUBIO</t>
  </si>
  <si>
    <t>TASBO 2021 SUMMER SOL</t>
  </si>
  <si>
    <t xml:space="preserve">V1516587  </t>
  </si>
  <si>
    <t xml:space="preserve">V1516588  </t>
  </si>
  <si>
    <t>REIMBURSE REGIS FEE O</t>
  </si>
  <si>
    <t xml:space="preserve">V1516589  </t>
  </si>
  <si>
    <t>84623</t>
  </si>
  <si>
    <t>SOA FIN1ST</t>
  </si>
  <si>
    <t>ASSIST BUS SVCS DAILY OPE</t>
  </si>
  <si>
    <t xml:space="preserve">V1516592  </t>
  </si>
  <si>
    <t>REIMB FOR OTPT</t>
  </si>
  <si>
    <t xml:space="preserve">V1516593  </t>
  </si>
  <si>
    <t>88387</t>
  </si>
  <si>
    <t>ASHLEY NADINE WOODS</t>
  </si>
  <si>
    <t>REIMB TOTA OT MEMBER</t>
  </si>
  <si>
    <r>
      <t xml:space="preserve">Number of checks in fund 1991 - GENERAL FUND: </t>
    </r>
    <r>
      <rPr>
        <b/>
        <sz val="10"/>
        <color indexed="8"/>
        <rFont val="Arial"/>
        <charset val="1"/>
      </rPr>
      <t>251</t>
    </r>
  </si>
  <si>
    <t xml:space="preserve">Amount total: </t>
  </si>
  <si>
    <t xml:space="preserve">Fund: 2051 - HEAD START  </t>
  </si>
  <si>
    <t xml:space="preserve">1516105  </t>
  </si>
  <si>
    <t>88718</t>
  </si>
  <si>
    <t>VERONICA ASHTON BACOPULOS</t>
  </si>
  <si>
    <t>TEMPORARY CLERICAL STAFF</t>
  </si>
  <si>
    <t xml:space="preserve">1516126  </t>
  </si>
  <si>
    <t>87470</t>
  </si>
  <si>
    <t>FRONTIER SOUTHWEST INCORPORATED</t>
  </si>
  <si>
    <t>PHONE 042021-051921</t>
  </si>
  <si>
    <t xml:space="preserve">1516133  </t>
  </si>
  <si>
    <t>86562</t>
  </si>
  <si>
    <t>HARRIS COUNTY FWSD #51</t>
  </si>
  <si>
    <t>WATER 052221-052021</t>
  </si>
  <si>
    <t xml:space="preserve">1516144  </t>
  </si>
  <si>
    <t>87249</t>
  </si>
  <si>
    <t>LIQUID ENVIRONMENTAL OF TEXAS LLC</t>
  </si>
  <si>
    <t>QUARTERLY GREASE TRAP CLE</t>
  </si>
  <si>
    <t xml:space="preserve">1516151  </t>
  </si>
  <si>
    <t>88826</t>
  </si>
  <si>
    <t>SYLVIA F RODRIGUEZ</t>
  </si>
  <si>
    <t>HS SCREENING REIMBURS</t>
  </si>
  <si>
    <t xml:space="preserve">1516157  </t>
  </si>
  <si>
    <t>88825</t>
  </si>
  <si>
    <t>TANESHA R TOWNSEND</t>
  </si>
  <si>
    <t>INITIAL HEALTH REIMBU</t>
  </si>
  <si>
    <t xml:space="preserve">1516162  </t>
  </si>
  <si>
    <t>88782</t>
  </si>
  <si>
    <t>WASP BARCODE TECHNOLOGIES</t>
  </si>
  <si>
    <t>WASP DATA IMPORT BY TRAIN</t>
  </si>
  <si>
    <t>FREIGHT COST</t>
  </si>
  <si>
    <t>SOFTWARE ASSET CLOUD OP C</t>
  </si>
  <si>
    <t>WASP 2HR REMOTE TRAINING</t>
  </si>
  <si>
    <t xml:space="preserve">1516253  </t>
  </si>
  <si>
    <t>88748</t>
  </si>
  <si>
    <t>IOLA RASHEDA BATT</t>
  </si>
  <si>
    <t>HEALTH REIMBURSMENT</t>
  </si>
  <si>
    <t xml:space="preserve">1516259  </t>
  </si>
  <si>
    <t>18491</t>
  </si>
  <si>
    <t>CENTERPOINT ENERGY</t>
  </si>
  <si>
    <t>GAS  042121-052021</t>
  </si>
  <si>
    <t>GAS 042221-052021</t>
  </si>
  <si>
    <t>Page 16 of 50</t>
  </si>
  <si>
    <t xml:space="preserve">1516265  </t>
  </si>
  <si>
    <t>88281</t>
  </si>
  <si>
    <t>FIRE SAFE PROTECTION SERVICES LP</t>
  </si>
  <si>
    <t>MONITORING AND SECURITY S</t>
  </si>
  <si>
    <t xml:space="preserve">1516276  </t>
  </si>
  <si>
    <t>85783</t>
  </si>
  <si>
    <t>HARRIS COUNTY WATER CONTROL AND</t>
  </si>
  <si>
    <t>WATER 042621-052621</t>
  </si>
  <si>
    <t xml:space="preserve">1516278  </t>
  </si>
  <si>
    <t>33040</t>
  </si>
  <si>
    <t>CITY OF HOUSTON WATER</t>
  </si>
  <si>
    <t>WATER 042121-052721</t>
  </si>
  <si>
    <t>WATER  042221-052421</t>
  </si>
  <si>
    <t xml:space="preserve">1516285  </t>
  </si>
  <si>
    <t>37208</t>
  </si>
  <si>
    <t>CITY OF LA PORTE</t>
  </si>
  <si>
    <t>WATER 052121-060721</t>
  </si>
  <si>
    <t xml:space="preserve">1516287  </t>
  </si>
  <si>
    <t xml:space="preserve">1516294  </t>
  </si>
  <si>
    <t>88824</t>
  </si>
  <si>
    <t>MARTHA ELVIA PONCE</t>
  </si>
  <si>
    <t>REIMBURSE FINGERPRINT</t>
  </si>
  <si>
    <t xml:space="preserve">1516298  </t>
  </si>
  <si>
    <t>48800</t>
  </si>
  <si>
    <t>RELIANT ENERGY</t>
  </si>
  <si>
    <t>ELEC 041621-051721</t>
  </si>
  <si>
    <t xml:space="preserve">1516315  </t>
  </si>
  <si>
    <t>PHOCELL 052321-062221</t>
  </si>
  <si>
    <t>PHONE 052721-062621 F</t>
  </si>
  <si>
    <t xml:space="preserve">1516365  </t>
  </si>
  <si>
    <t>82150</t>
  </si>
  <si>
    <t>ANNETTE BAIRD</t>
  </si>
  <si>
    <t>SUMMER HEADS UP NEWSLETTE</t>
  </si>
  <si>
    <t xml:space="preserve">1516369  </t>
  </si>
  <si>
    <t>HS GAS 050321-060221</t>
  </si>
  <si>
    <t>PHONE 061021-070921</t>
  </si>
  <si>
    <t xml:space="preserve">1516374  </t>
  </si>
  <si>
    <t xml:space="preserve">1516382  </t>
  </si>
  <si>
    <t>88523</t>
  </si>
  <si>
    <t>EARIKA MARIE JACKSON</t>
  </si>
  <si>
    <t xml:space="preserve">1516383  </t>
  </si>
  <si>
    <t>35131</t>
  </si>
  <si>
    <t>JAMES LEWIS CUNNINGHAM</t>
  </si>
  <si>
    <t>CONTRACTED SERVICES AGREE</t>
  </si>
  <si>
    <t xml:space="preserve">1516384  </t>
  </si>
  <si>
    <t xml:space="preserve">1516396  </t>
  </si>
  <si>
    <t>86242</t>
  </si>
  <si>
    <t>WCA WASTE CORPORATION</t>
  </si>
  <si>
    <t>JUN 21 WASTE DISPOSA</t>
  </si>
  <si>
    <t xml:space="preserve">1516397  </t>
  </si>
  <si>
    <t>62751</t>
  </si>
  <si>
    <t>WASTE MANAGEMENT</t>
  </si>
  <si>
    <t>MAY 21 WASTE DISPOSA</t>
  </si>
  <si>
    <t>Page 17 of 50</t>
  </si>
  <si>
    <t xml:space="preserve">1516491  </t>
  </si>
  <si>
    <t>87353</t>
  </si>
  <si>
    <t>AQUA TEXAS INC</t>
  </si>
  <si>
    <t>WATER 042721-052621</t>
  </si>
  <si>
    <t>PHONE 2021 &amp;JUN21</t>
  </si>
  <si>
    <t>PHONE 060721-070621</t>
  </si>
  <si>
    <t>PHONE 061321-071221</t>
  </si>
  <si>
    <t xml:space="preserve">1516495  </t>
  </si>
  <si>
    <t>GAS 051221-061121</t>
  </si>
  <si>
    <t xml:space="preserve">1516513  </t>
  </si>
  <si>
    <t>MONTHLY RENTAL FEE  OPEN</t>
  </si>
  <si>
    <t xml:space="preserve">1516518  </t>
  </si>
  <si>
    <t>32920</t>
  </si>
  <si>
    <t>CITY OF HOUSTON HEALTH DEPARTMENT</t>
  </si>
  <si>
    <t>MONTHLY RENTAL FEE OPEN P</t>
  </si>
  <si>
    <t>MONTHLY RENTAL FEE</t>
  </si>
  <si>
    <t xml:space="preserve">1516525  </t>
  </si>
  <si>
    <t>83870</t>
  </si>
  <si>
    <t>KQC INVESTORS, LLC</t>
  </si>
  <si>
    <t>BAYTOWN HS/EHS LEASE PAYM</t>
  </si>
  <si>
    <t xml:space="preserve">1516529  </t>
  </si>
  <si>
    <t>87941</t>
  </si>
  <si>
    <t>LIBERTY FIRE PROTECTION INC</t>
  </si>
  <si>
    <t>SENSITIVITY TEST</t>
  </si>
  <si>
    <t>FIRE ALARM INSPECTION</t>
  </si>
  <si>
    <t>V1515736  void</t>
  </si>
  <si>
    <t>05/07/2021</t>
  </si>
  <si>
    <t>16155</t>
  </si>
  <si>
    <t>MILK PRODUCTS LLC</t>
  </si>
  <si>
    <t>STUDENT FOOD - OPEN PURCH</t>
  </si>
  <si>
    <t>Page 18 of 50</t>
  </si>
  <si>
    <t>V1515866  void</t>
  </si>
  <si>
    <t>05/14/2021</t>
  </si>
  <si>
    <t>V1515997  void</t>
  </si>
  <si>
    <t>05/21/2021</t>
  </si>
  <si>
    <t>Page 19 of 50</t>
  </si>
  <si>
    <t>V1516178  void</t>
  </si>
  <si>
    <t>Page 20 of 50</t>
  </si>
  <si>
    <t>REDI-TAG TAB STICKY NOTES</t>
  </si>
  <si>
    <t>POST-IT POP UP DISPENSER</t>
  </si>
  <si>
    <t>BUSINESS SOURCE TAPE DISP</t>
  </si>
  <si>
    <t>BUSINESS SOURCE ADHESIVE</t>
  </si>
  <si>
    <t>TOPS SPIRAL NOTEBOOK TOP6</t>
  </si>
  <si>
    <t>KLEENEX FACILA TISSUE KCC</t>
  </si>
  <si>
    <t>VERBATIM WIRELESS MOUSE R</t>
  </si>
  <si>
    <t>VERBATIM WIRELESS MOUSE B</t>
  </si>
  <si>
    <t>BUSINESS SOURSE STAPLER B</t>
  </si>
  <si>
    <t>COMPUCESSORY MOUSE PADS C</t>
  </si>
  <si>
    <t>OXFORD LETTER POCKET FOLD</t>
  </si>
  <si>
    <t>BUSINESS SOURCE STAINLESS</t>
  </si>
  <si>
    <t>PURELL SANITIZING GEL 8OZ</t>
  </si>
  <si>
    <t xml:space="preserve">V1516199  </t>
  </si>
  <si>
    <t>86933</t>
  </si>
  <si>
    <t>HARDIES FRUIT &amp; VEGETABLE CO</t>
  </si>
  <si>
    <t>Page 21 of 50</t>
  </si>
  <si>
    <t xml:space="preserve">V1516216  </t>
  </si>
  <si>
    <t>86944</t>
  </si>
  <si>
    <t>LABATT INSTITUTIONAL SUPPLY COMPANY</t>
  </si>
  <si>
    <t xml:space="preserve">V1516222  </t>
  </si>
  <si>
    <t>83631</t>
  </si>
  <si>
    <t>MARISSOL MONTALVO</t>
  </si>
  <si>
    <t xml:space="preserve">V1516225  </t>
  </si>
  <si>
    <t>81996</t>
  </si>
  <si>
    <t>MICHELE ANDERSON NWOKOBIA</t>
  </si>
  <si>
    <t xml:space="preserve">V1516228  </t>
  </si>
  <si>
    <t>88167</t>
  </si>
  <si>
    <t>NAI'IMAH SHORT PARKER</t>
  </si>
  <si>
    <t>REIMBURE FINGERPRINT</t>
  </si>
  <si>
    <t>DAWN MANUAL POT/PAN DETER</t>
  </si>
  <si>
    <t xml:space="preserve">V1516330  </t>
  </si>
  <si>
    <t xml:space="preserve">V1516334  </t>
  </si>
  <si>
    <t>52846</t>
  </si>
  <si>
    <t>JULIE ANNE SMITH</t>
  </si>
  <si>
    <t>FACILITATOR OF ONGOING DE</t>
  </si>
  <si>
    <t xml:space="preserve">V1516335  </t>
  </si>
  <si>
    <t>GLOVE, PWDR FREE LATEX ME</t>
  </si>
  <si>
    <t>CHLORINE TEST STRIPS 930-</t>
  </si>
  <si>
    <t>CUP 6OZ FOAM 729-1503</t>
  </si>
  <si>
    <t>HAIRNET BROWN REGULAR #67</t>
  </si>
  <si>
    <t>PLATE 7" LAMINATED WHITE</t>
  </si>
  <si>
    <t>CUTLERY SPOOK BULK MEDIUM</t>
  </si>
  <si>
    <t>NAPKIN BEV 1PLY WHITE 671</t>
  </si>
  <si>
    <t>Page 22 of 50</t>
  </si>
  <si>
    <t xml:space="preserve">V1516339  </t>
  </si>
  <si>
    <t>47923</t>
  </si>
  <si>
    <t>QSS, L.C</t>
  </si>
  <si>
    <t>MONTHLY MONITORING AND MA</t>
  </si>
  <si>
    <t>MONTHLY MONTORING AND MAI</t>
  </si>
  <si>
    <t>Page 23 of 50</t>
  </si>
  <si>
    <t xml:space="preserve">V1516411  </t>
  </si>
  <si>
    <t>Page 24 of 50</t>
  </si>
  <si>
    <t>Page 25 of 50</t>
  </si>
  <si>
    <t xml:space="preserve">V1516454  </t>
  </si>
  <si>
    <t xml:space="preserve">V1516458  </t>
  </si>
  <si>
    <t>88476</t>
  </si>
  <si>
    <t>MONICA MARIE NILES</t>
  </si>
  <si>
    <t xml:space="preserve">V1516460  </t>
  </si>
  <si>
    <t xml:space="preserve">V1516557  </t>
  </si>
  <si>
    <t xml:space="preserve">V1516563  </t>
  </si>
  <si>
    <t>85146</t>
  </si>
  <si>
    <t>JOURNEY OF FAITH UNITED METHODIST</t>
  </si>
  <si>
    <t xml:space="preserve">V1516575  </t>
  </si>
  <si>
    <t>NON FOOD ITEMS</t>
  </si>
  <si>
    <t xml:space="preserve">V1516583  </t>
  </si>
  <si>
    <t>PA2021-0730 REPAIR CE</t>
  </si>
  <si>
    <t xml:space="preserve">V1516594  </t>
  </si>
  <si>
    <t>64845</t>
  </si>
  <si>
    <t>ZIEBEN FOUNDATION PROPERTIES</t>
  </si>
  <si>
    <t>MONTHLY RENT OPEN PURCHAS</t>
  </si>
  <si>
    <r>
      <t xml:space="preserve">Number of checks in fund 2051 - HEAD START: </t>
    </r>
    <r>
      <rPr>
        <b/>
        <sz val="10"/>
        <color indexed="8"/>
        <rFont val="Arial"/>
        <charset val="1"/>
      </rPr>
      <t>61</t>
    </r>
  </si>
  <si>
    <t xml:space="preserve">Fund: 2061 - HEAD START TRAINING  </t>
  </si>
  <si>
    <t xml:space="preserve">1516359  </t>
  </si>
  <si>
    <t>83233</t>
  </si>
  <si>
    <t>MBR, INC</t>
  </si>
  <si>
    <t>SUPPLIES FOR VARIQUEST PR</t>
  </si>
  <si>
    <t>SHIPPING</t>
  </si>
  <si>
    <r>
      <t xml:space="preserve">Number of checks in fund 2061 - HEAD START TRAINING: </t>
    </r>
    <r>
      <rPr>
        <b/>
        <sz val="10"/>
        <color indexed="8"/>
        <rFont val="Arial"/>
        <charset val="1"/>
      </rPr>
      <t>1</t>
    </r>
  </si>
  <si>
    <t xml:space="preserve">Fund: 2070 - HEAD START DISASTER ASSIS  </t>
  </si>
  <si>
    <t xml:space="preserve">1516262  </t>
  </si>
  <si>
    <t>88662</t>
  </si>
  <si>
    <t>DOUCET &amp; ASSOCIATES INC</t>
  </si>
  <si>
    <t>PREPARE A LAND TITLE SURV</t>
  </si>
  <si>
    <t xml:space="preserve">V1516188  </t>
  </si>
  <si>
    <t>87401</t>
  </si>
  <si>
    <t>ERC ENVIRONMENTAL &amp; CONST SERV INC</t>
  </si>
  <si>
    <t>ASBESTOS INSPECTION AND R</t>
  </si>
  <si>
    <r>
      <t xml:space="preserve">Number of checks in fund 2070 - HEAD START DISASTER ASSIS: </t>
    </r>
    <r>
      <rPr>
        <b/>
        <sz val="10"/>
        <color indexed="8"/>
        <rFont val="Arial"/>
        <charset val="1"/>
      </rPr>
      <t>3</t>
    </r>
  </si>
  <si>
    <t xml:space="preserve">Fund: 2081 - EDUCATORS &amp; FAMILIES ENGL  </t>
  </si>
  <si>
    <t xml:space="preserve">1516316  </t>
  </si>
  <si>
    <t>88737</t>
  </si>
  <si>
    <t>ERIN C WEST</t>
  </si>
  <si>
    <t>ACP REIMB FEE PROGRAM</t>
  </si>
  <si>
    <r>
      <t xml:space="preserve">Number of checks in fund 2081 - EDUCATORS &amp; FAMILIES ENGL: </t>
    </r>
    <r>
      <rPr>
        <b/>
        <sz val="10"/>
        <color indexed="8"/>
        <rFont val="Arial"/>
        <charset val="1"/>
      </rPr>
      <t>1</t>
    </r>
  </si>
  <si>
    <t xml:space="preserve">Fund: 2101 - STOP SCHOOL VIOLENCE GRNT  </t>
  </si>
  <si>
    <t>Page 26 of 50</t>
  </si>
  <si>
    <t xml:space="preserve">V1516333  </t>
  </si>
  <si>
    <t>86147</t>
  </si>
  <si>
    <t>JEFFERY P MCGOWEN</t>
  </si>
  <si>
    <t>SPEAKER FEE FOR THREAT AS</t>
  </si>
  <si>
    <r>
      <t xml:space="preserve">Number of checks in fund 2101 - STOP SCHOOL VIOLENCE GRNT: </t>
    </r>
    <r>
      <rPr>
        <b/>
        <sz val="10"/>
        <color indexed="8"/>
        <rFont val="Arial"/>
        <charset val="1"/>
      </rPr>
      <t>2</t>
    </r>
  </si>
  <si>
    <t xml:space="preserve">Fund: 2141 - EARLY HEADSTART START-UP  </t>
  </si>
  <si>
    <t>LAND SURVEYING GIS, LIDAR</t>
  </si>
  <si>
    <t xml:space="preserve">1516373  </t>
  </si>
  <si>
    <t>88648</t>
  </si>
  <si>
    <t>ENGLISH + ASSOCIATES ARCHITECTS INC</t>
  </si>
  <si>
    <t>PROVIDE A PRELIMINARY DES</t>
  </si>
  <si>
    <r>
      <t xml:space="preserve">Number of checks in fund 2141 - EARLY HEADSTART START-UP: </t>
    </r>
    <r>
      <rPr>
        <b/>
        <sz val="10"/>
        <color indexed="8"/>
        <rFont val="Arial"/>
        <charset val="1"/>
      </rPr>
      <t>2</t>
    </r>
  </si>
  <si>
    <t xml:space="preserve">Fund: 2151 - EARLY HEADSTART OPERATION  </t>
  </si>
  <si>
    <t>MONITOR CELLULAR ANNU</t>
  </si>
  <si>
    <t>EHS GAS 050321-060221</t>
  </si>
  <si>
    <t>EHS MONTHLY RENTAL FEE</t>
  </si>
  <si>
    <t>STUDENT MEALS</t>
  </si>
  <si>
    <t xml:space="preserve">V1516178  </t>
  </si>
  <si>
    <t>Page 27 of 50</t>
  </si>
  <si>
    <t xml:space="preserve">V1516185  </t>
  </si>
  <si>
    <t>87181</t>
  </si>
  <si>
    <t>FELLOWSHIP OF PURPOSE EARLY CHILDHO</t>
  </si>
  <si>
    <t>INVOICES FOR CHILD CARE S</t>
  </si>
  <si>
    <t xml:space="preserve">V1516212  </t>
  </si>
  <si>
    <t>87246</t>
  </si>
  <si>
    <t>DESKOT LLC</t>
  </si>
  <si>
    <t>CHILD CARE PARTNER INVOIC</t>
  </si>
  <si>
    <t>EHS BAYTOWN STUDENT MEALS</t>
  </si>
  <si>
    <t>DISHWASHER TEST STRIPS #</t>
  </si>
  <si>
    <t>DELIMER, MAX CONTROL # 96</t>
  </si>
  <si>
    <t xml:space="preserve">V1516418  </t>
  </si>
  <si>
    <t xml:space="preserve">V1516439  </t>
  </si>
  <si>
    <t>86996</t>
  </si>
  <si>
    <t>JOHN G JONES LEARNING CENTER</t>
  </si>
  <si>
    <t>TO PAY CHILD CARE PARTNER</t>
  </si>
  <si>
    <t xml:space="preserve">V1516441  </t>
  </si>
  <si>
    <t xml:space="preserve">V1516445  </t>
  </si>
  <si>
    <t>87247</t>
  </si>
  <si>
    <t>LETS LEARN CHRISTIAN LEARNING CTR</t>
  </si>
  <si>
    <r>
      <t xml:space="preserve">Number of checks in fund 2151 - EARLY HEADSTART OPERATION: </t>
    </r>
    <r>
      <rPr>
        <b/>
        <sz val="10"/>
        <color indexed="8"/>
        <rFont val="Arial"/>
        <charset val="1"/>
      </rPr>
      <t>25</t>
    </r>
  </si>
  <si>
    <t xml:space="preserve">Fund: 2301 - FEDERAL ADULT ED REGULAR  </t>
  </si>
  <si>
    <t xml:space="preserve">1516116  </t>
  </si>
  <si>
    <t>86276</t>
  </si>
  <si>
    <t>DEIRDRE J WILLIAMS</t>
  </si>
  <si>
    <t>BUS ADM ENTRY LEVMAY2</t>
  </si>
  <si>
    <t>Page 28 of 50</t>
  </si>
  <si>
    <t xml:space="preserve">1516119  </t>
  </si>
  <si>
    <t>88048</t>
  </si>
  <si>
    <t>DATA RECOGNITION CORPORATION</t>
  </si>
  <si>
    <t>TABE E-11 MATH SCOREZE PK</t>
  </si>
  <si>
    <t>TABE D-12 MATH SCOREZE PK</t>
  </si>
  <si>
    <t>TABE A-12 MATH SCOREZE PK</t>
  </si>
  <si>
    <t>TABE E-12 MATH SCOREZE PK</t>
  </si>
  <si>
    <t>TABE M-11 MATH SCOREZE PK</t>
  </si>
  <si>
    <t>TABE M-12 MATH SCOREZE PK</t>
  </si>
  <si>
    <t>TABE D-11 MATH SCOREZE PK</t>
  </si>
  <si>
    <t>TABE A-11 MATH SCOREZE PK</t>
  </si>
  <si>
    <t>SHIPPING &amp; HANDLING</t>
  </si>
  <si>
    <t xml:space="preserve">1516120  </t>
  </si>
  <si>
    <t>88819</t>
  </si>
  <si>
    <t>EIGHT MILLION STORIES, INC</t>
  </si>
  <si>
    <t>FACILITY USAGE FOR UTILIT</t>
  </si>
  <si>
    <t xml:space="preserve">1516258  </t>
  </si>
  <si>
    <t>86349</t>
  </si>
  <si>
    <t>BURLINGTON ENGLISH INC.</t>
  </si>
  <si>
    <t>BURLINGTON ENGLISH ONLINE</t>
  </si>
  <si>
    <t xml:space="preserve">1516268  </t>
  </si>
  <si>
    <t>88783</t>
  </si>
  <si>
    <t>FUEL UP FOR LIFE FOUNDATION INC</t>
  </si>
  <si>
    <t>OPEN PURCHASE ORDER</t>
  </si>
  <si>
    <t xml:space="preserve">1516271  </t>
  </si>
  <si>
    <t>85464</t>
  </si>
  <si>
    <t>E LEARN INC</t>
  </si>
  <si>
    <t>GED TESTING SERVICE OFFIC</t>
  </si>
  <si>
    <t>COMPLETE TABE 11/12 AND G</t>
  </si>
  <si>
    <t>ESSAY SCORING</t>
  </si>
  <si>
    <t>ONE TIME ACTIVATION FEE</t>
  </si>
  <si>
    <t>COMPLETE DREAM CATCHER PR</t>
  </si>
  <si>
    <t>COMPLETE COMPUTER, WORK A</t>
  </si>
  <si>
    <t xml:space="preserve">1516296  </t>
  </si>
  <si>
    <t>86862</t>
  </si>
  <si>
    <t>PS LIGHTWAVE INC</t>
  </si>
  <si>
    <t>JUNE21 THERNET CHARG</t>
  </si>
  <si>
    <t>MICROSOFT SURFACE GO TYPE</t>
  </si>
  <si>
    <t>MICROSOFT SURFACE GO2 TAB</t>
  </si>
  <si>
    <t xml:space="preserve">1516481  </t>
  </si>
  <si>
    <t xml:space="preserve">1516494  </t>
  </si>
  <si>
    <t>80139</t>
  </si>
  <si>
    <t>CENTER FOR APPLIED LINGUISTICS</t>
  </si>
  <si>
    <t>BEST-FORMD: BEST LITERACY</t>
  </si>
  <si>
    <t>BEST PLUS 2.0 COMPUTER AD</t>
  </si>
  <si>
    <t>BEST-MANUAL2008: BEST LIT</t>
  </si>
  <si>
    <t>BP2TAG: BEST PLUS 2.0 TES</t>
  </si>
  <si>
    <t>BPPR-018: BEST PLUS SCORI</t>
  </si>
  <si>
    <t>BEST-FORMB: BEST LITERACY</t>
  </si>
  <si>
    <t>SHIPPING: DEFAULT SHIPPIN</t>
  </si>
  <si>
    <t>BEST-FORMC: BEST LITERACY</t>
  </si>
  <si>
    <t xml:space="preserve">1516499  </t>
  </si>
  <si>
    <t>87415</t>
  </si>
  <si>
    <t>COMUNIQUEMOS INC</t>
  </si>
  <si>
    <t xml:space="preserve">1516502  </t>
  </si>
  <si>
    <t>88811</t>
  </si>
  <si>
    <t>CHRISTOPHER DRAFT</t>
  </si>
  <si>
    <t>Page 29 of 50</t>
  </si>
  <si>
    <t xml:space="preserve">1516527  </t>
  </si>
  <si>
    <t>37570</t>
  </si>
  <si>
    <t>LEE COLLEGE</t>
  </si>
  <si>
    <t xml:space="preserve">1516532  </t>
  </si>
  <si>
    <t>43900</t>
  </si>
  <si>
    <t>NEW READERS PRESS PUBLISHING</t>
  </si>
  <si>
    <t>7167 NEW READERS PRESS ON</t>
  </si>
  <si>
    <t>7165 NEW READERS PRESS ON</t>
  </si>
  <si>
    <t xml:space="preserve">1516537  </t>
  </si>
  <si>
    <t>PA2021-0745 JUNE DIFF</t>
  </si>
  <si>
    <t>JUNE21</t>
  </si>
  <si>
    <t>PA2021-0746 JUN21 LEA</t>
  </si>
  <si>
    <t>SHARPENER,PENCIL,ELEC,BLK</t>
  </si>
  <si>
    <t>WIPES,DSNFCTNG,700CT</t>
  </si>
  <si>
    <t>Page 30 of 50</t>
  </si>
  <si>
    <t>HIGHLIGHTER,DSK,CHSL,FLPK</t>
  </si>
  <si>
    <t>HIGHLIGHTER,DSK CHSL,FLGN</t>
  </si>
  <si>
    <t>CALCULATOR,DSKTP,12DIG,LC</t>
  </si>
  <si>
    <t>DRIVE,FLASH,USB,16GB,5PK</t>
  </si>
  <si>
    <t>NOTEBOOK,WIREBOUND,LGE,PP</t>
  </si>
  <si>
    <t>INK REFL,STAMP,BTL,10ML,B</t>
  </si>
  <si>
    <t>TONER,CLJ PRO MFP M180,BL</t>
  </si>
  <si>
    <t>TONER,CLJ PRO MFP M180,MA</t>
  </si>
  <si>
    <t>REMOVER,STAPLE,W/MAGNET,B</t>
  </si>
  <si>
    <t>STAPLES,CHISEL PT,STD</t>
  </si>
  <si>
    <t>STAPLER,STAND-UP,FULL STR</t>
  </si>
  <si>
    <t>PADS,SS,NOTES,4"X4",MIAMI</t>
  </si>
  <si>
    <t>MASK,FACE,PR,ADULT,BLU</t>
  </si>
  <si>
    <t>RUBBER BAND,FILE,7X1/8,1/</t>
  </si>
  <si>
    <t>HIGHLIGHTER,DSK,CHSL,FLYL</t>
  </si>
  <si>
    <t>PAPER,NOTE,POST-IT,AST</t>
  </si>
  <si>
    <t>BINDER,VIEW,RR,.5,WHT</t>
  </si>
  <si>
    <t>COVER,RPT,DURACLIP,60SH,B</t>
  </si>
  <si>
    <t>CRTDG,LSR,HP 58A BL</t>
  </si>
  <si>
    <t>INK CRG,IJ,HP950XL,BLK</t>
  </si>
  <si>
    <t>FILE,VERT,LGL,26.5",2DWR,</t>
  </si>
  <si>
    <t>TONER,LJ 305X,BK</t>
  </si>
  <si>
    <t>PADS,SS,NOTES,4"X6",MIAMI</t>
  </si>
  <si>
    <t>SURPRESSOR,SURGE,7OUT,7'</t>
  </si>
  <si>
    <t>ENVELOPE,CLASP,9X12,KFT</t>
  </si>
  <si>
    <t>BINDER,VIEW,2",2PK</t>
  </si>
  <si>
    <t>COVER,RPT,DURACLIP,30SH,R</t>
  </si>
  <si>
    <t>INK CRG,IJ,HP951XL,CYA</t>
  </si>
  <si>
    <t>MARKER,SHRPIE.MET,AST,3PK</t>
  </si>
  <si>
    <t>INK CRG,IJ,HP951XL,MAG</t>
  </si>
  <si>
    <t>INK CRG,IJ,HP 951XL,YEL</t>
  </si>
  <si>
    <t>FILE,VERT,LGL,26.5",4DWR,</t>
  </si>
  <si>
    <t>SANITIZER,PURELL,ECON,2L</t>
  </si>
  <si>
    <t>TAPE,ACRYLIC,2"X55YD,CLEA</t>
  </si>
  <si>
    <t>STAMP,5IN1,SFI,ECON,RECY</t>
  </si>
  <si>
    <t>BINDER,VIEW,ROUND,1"",WE</t>
  </si>
  <si>
    <t>INK REFL,STAMP,BTL,10ML,R</t>
  </si>
  <si>
    <t>TONER,CLJ PRO MFP M180,CY</t>
  </si>
  <si>
    <t>TONER,CLJ PRO MFP M180,YE</t>
  </si>
  <si>
    <t>CHAIRMAT,46X60,RECT,CLR</t>
  </si>
  <si>
    <t>TONER,LJ 305A,CMY</t>
  </si>
  <si>
    <t>BOARD,4 X 3,GLSS MRKR,WH</t>
  </si>
  <si>
    <t>WIPE,DNSFCT,MULTI PK,3EA/</t>
  </si>
  <si>
    <t xml:space="preserve">V1516332  </t>
  </si>
  <si>
    <t>88793</t>
  </si>
  <si>
    <t>I'M CHANGING THE NARRATIVE INC</t>
  </si>
  <si>
    <t xml:space="preserve">V1516343  </t>
  </si>
  <si>
    <t>88729</t>
  </si>
  <si>
    <t>BASHELIA WARD</t>
  </si>
  <si>
    <t>IMPLICIT BIAS TRAININ</t>
  </si>
  <si>
    <t xml:space="preserve">V1516438  </t>
  </si>
  <si>
    <t>88447</t>
  </si>
  <si>
    <t>HTEC-HOUSTONS TRAINING AND</t>
  </si>
  <si>
    <t>EDUCATIONAL AND VOCATIONA</t>
  </si>
  <si>
    <t xml:space="preserve">V1516450  </t>
  </si>
  <si>
    <t>88788</t>
  </si>
  <si>
    <t>BRANDON E MARTIN</t>
  </si>
  <si>
    <t>Page 31 of 50</t>
  </si>
  <si>
    <t>DESK, PED BF, MIRELLA, SD</t>
  </si>
  <si>
    <t>CREDENZA,MIRELLA, BBB/BF,</t>
  </si>
  <si>
    <t>BOOKCASE, MIRELLA, 5 SHEL</t>
  </si>
  <si>
    <t>CREDENZA, TOP, W/MODPNL,</t>
  </si>
  <si>
    <t>CONFERENCE TABLE 42" TABL</t>
  </si>
  <si>
    <t>CHAIR, ERGHUMN ELITE, HB,</t>
  </si>
  <si>
    <t>DESK TOP W/MOD PAN MIRELL</t>
  </si>
  <si>
    <t>APOLLO GUEST CHAIR BLACK</t>
  </si>
  <si>
    <t>CREDENZA, MIRELLA, BBB/BF</t>
  </si>
  <si>
    <t>EUROPA-MIDBK TTNM FRM</t>
  </si>
  <si>
    <t>DESK, PED, BF, MIRELLA, S</t>
  </si>
  <si>
    <t>CREDENZA, TIP, W/MODPNL,</t>
  </si>
  <si>
    <t xml:space="preserve">V1516562  </t>
  </si>
  <si>
    <t>88785</t>
  </si>
  <si>
    <t>FOCALPOINTK12 INC</t>
  </si>
  <si>
    <t>SOFTWARE  CURRICULUM</t>
  </si>
  <si>
    <t xml:space="preserve">V1516564  </t>
  </si>
  <si>
    <t>88147</t>
  </si>
  <si>
    <t>DR WALTER MILTON JR</t>
  </si>
  <si>
    <t>BH365 EBOOKS</t>
  </si>
  <si>
    <t xml:space="preserve">V1516565  </t>
  </si>
  <si>
    <t>87517</t>
  </si>
  <si>
    <t>BIANCA YADHIRA GARCIA</t>
  </si>
  <si>
    <t xml:space="preserve">V1516573  </t>
  </si>
  <si>
    <r>
      <t xml:space="preserve">Number of checks in fund 2301 - FEDERAL ADULT ED REGULAR: </t>
    </r>
    <r>
      <rPr>
        <b/>
        <sz val="10"/>
        <color indexed="8"/>
        <rFont val="Arial"/>
        <charset val="1"/>
      </rPr>
      <t>30</t>
    </r>
  </si>
  <si>
    <t xml:space="preserve">Fund: 2341 - FED-ADULT ED-EL/CIVICS  </t>
  </si>
  <si>
    <r>
      <t xml:space="preserve">Number of checks in fund 2341 - FED-ADULT ED-EL/CIVICS: </t>
    </r>
    <r>
      <rPr>
        <b/>
        <sz val="10"/>
        <color indexed="8"/>
        <rFont val="Arial"/>
        <charset val="1"/>
      </rPr>
      <t>2</t>
    </r>
  </si>
  <si>
    <t xml:space="preserve">Fund: 2671 - FED 21ST CENTURY CYC 9  </t>
  </si>
  <si>
    <t xml:space="preserve">1516098  </t>
  </si>
  <si>
    <t>10960</t>
  </si>
  <si>
    <t>ALDINE INDEPENDENT SCHOOL DISTRICT</t>
  </si>
  <si>
    <t>MAR21 CYLE9YR5 DREW</t>
  </si>
  <si>
    <t xml:space="preserve">1516127  </t>
  </si>
  <si>
    <t>27070</t>
  </si>
  <si>
    <t>033121 NORTHSHORE 9TH</t>
  </si>
  <si>
    <t>123120 NORTHSHORE</t>
  </si>
  <si>
    <t>Page 32 of 50</t>
  </si>
  <si>
    <t xml:space="preserve">1516138  </t>
  </si>
  <si>
    <t>32530</t>
  </si>
  <si>
    <t>HOUSTON ISD</t>
  </si>
  <si>
    <t>FEB21 CHAVEZ</t>
  </si>
  <si>
    <t>MAR21 CHAVEZ</t>
  </si>
  <si>
    <t>OCT20 CHAVEZ</t>
  </si>
  <si>
    <t>NOV20 CHAVEZ</t>
  </si>
  <si>
    <t>SEPT20 CHAVEZ</t>
  </si>
  <si>
    <t>JAN21 CHAVEZ</t>
  </si>
  <si>
    <t>DEC20 CHAVEZ</t>
  </si>
  <si>
    <t xml:space="preserve">1516141  </t>
  </si>
  <si>
    <t>33610</t>
  </si>
  <si>
    <t>HUMBLE INDEPENDENT SCHOOL DISTRICT</t>
  </si>
  <si>
    <t>DEC20 STERLING</t>
  </si>
  <si>
    <t xml:space="preserve">1516152  </t>
  </si>
  <si>
    <t>52120</t>
  </si>
  <si>
    <t>SHELDON INDEPENDENT SCHOOL DISTRICT</t>
  </si>
  <si>
    <t>DEC20 NULL MIDDLE</t>
  </si>
  <si>
    <t xml:space="preserve">1516156  </t>
  </si>
  <si>
    <t>88525</t>
  </si>
  <si>
    <t>BOX PROGRAM</t>
  </si>
  <si>
    <t>CONTRACT SERVICES-21ST CC</t>
  </si>
  <si>
    <t xml:space="preserve">1516247  </t>
  </si>
  <si>
    <t>APR21CYCLE9 YR5 DREW</t>
  </si>
  <si>
    <t xml:space="preserve">1516301  </t>
  </si>
  <si>
    <t>FEB21 NULL</t>
  </si>
  <si>
    <t>JAN21 NULL</t>
  </si>
  <si>
    <t>MAR21 NULL</t>
  </si>
  <si>
    <t>APR21 NULL</t>
  </si>
  <si>
    <t xml:space="preserve">1516350  </t>
  </si>
  <si>
    <t>FEB21 NS9TH</t>
  </si>
  <si>
    <t xml:space="preserve">1516488  </t>
  </si>
  <si>
    <t>87823</t>
  </si>
  <si>
    <t>AFTER SCHOOL TO ACHIEVE</t>
  </si>
  <si>
    <t>MAY21 CONTRACT DISCOV</t>
  </si>
  <si>
    <t>MAY21 CONTRACT NULL</t>
  </si>
  <si>
    <t>MAY21 CONTRACT DREW A</t>
  </si>
  <si>
    <t>APR21 CONTRACT DREW A</t>
  </si>
  <si>
    <t>APR21 CONTRACT NULL</t>
  </si>
  <si>
    <t>APR21 CONTRACT DISCOV</t>
  </si>
  <si>
    <t xml:space="preserve">1516489  </t>
  </si>
  <si>
    <t>84484</t>
  </si>
  <si>
    <t>ALIEF INDEPENDENT SCHOOL DISTRICT</t>
  </si>
  <si>
    <t>FEB21 ALBRIGHT</t>
  </si>
  <si>
    <t>JAN21 ALBRIGHT</t>
  </si>
  <si>
    <t xml:space="preserve">V1516204  </t>
  </si>
  <si>
    <t>86875</t>
  </si>
  <si>
    <t>AUDREY GALE JEFFERSON-HARRISON</t>
  </si>
  <si>
    <t>SMEAD FILE FOLDER, DARK B</t>
  </si>
  <si>
    <t>SMEAD COLORED 1/3 TAB CUT</t>
  </si>
  <si>
    <t>SMEAD FILE FOLDER, GREEN,</t>
  </si>
  <si>
    <t>CHARLES LEONARD MAGNETIC</t>
  </si>
  <si>
    <r>
      <t xml:space="preserve">Number of checks in fund 2671 - FED 21ST CENTURY CYC 9: </t>
    </r>
    <r>
      <rPr>
        <b/>
        <sz val="10"/>
        <color indexed="8"/>
        <rFont val="Arial"/>
        <charset val="1"/>
      </rPr>
      <t>13</t>
    </r>
  </si>
  <si>
    <t xml:space="preserve">Fund: 2681 - FED 21ST CENTURY CYCLE 10  </t>
  </si>
  <si>
    <t xml:space="preserve">1516106  </t>
  </si>
  <si>
    <t>43683</t>
  </si>
  <si>
    <t>NEIGHBORHOOD CENTERS INC</t>
  </si>
  <si>
    <t>033121 PROMISE SCHOOL</t>
  </si>
  <si>
    <t>033121 TICE ELEMENTAR</t>
  </si>
  <si>
    <t>Page 33 of 50</t>
  </si>
  <si>
    <t>FEB21 CE KING MID</t>
  </si>
  <si>
    <t>MAR21 ROYALWOOD</t>
  </si>
  <si>
    <t>JAN21 CE KING HIGH</t>
  </si>
  <si>
    <t>MAR21 CE KING HIGH</t>
  </si>
  <si>
    <t>MAR21 CE KING MID</t>
  </si>
  <si>
    <t>FEB21 ROYALWOOD</t>
  </si>
  <si>
    <t>JAN21 CE KING MID</t>
  </si>
  <si>
    <t>FEB21 CE KING HIGH</t>
  </si>
  <si>
    <t xml:space="preserve">1516269  </t>
  </si>
  <si>
    <t>033121 NORTHSHORE</t>
  </si>
  <si>
    <t xml:space="preserve">1516303  </t>
  </si>
  <si>
    <t>88745</t>
  </si>
  <si>
    <t>SISTERS EMPOWRING S.I.S.T.A.S. INC.</t>
  </si>
  <si>
    <t xml:space="preserve">1516356  </t>
  </si>
  <si>
    <t>86200</t>
  </si>
  <si>
    <t>TEJANO CENTER FOR COMMUNITY CONCERN</t>
  </si>
  <si>
    <t>OCT20 HOUSTON STEM</t>
  </si>
  <si>
    <t>SEPT20 HOUSTON STEM</t>
  </si>
  <si>
    <t>NOV20 HOUSTON STEM</t>
  </si>
  <si>
    <t>AUG20 HOUSTON STEM</t>
  </si>
  <si>
    <t xml:space="preserve">1516375  </t>
  </si>
  <si>
    <t>87809</t>
  </si>
  <si>
    <t>SHERIAN G DOYLE</t>
  </si>
  <si>
    <t xml:space="preserve">1516389  </t>
  </si>
  <si>
    <t>86281</t>
  </si>
  <si>
    <t>ALBAN G DIXON</t>
  </si>
  <si>
    <t>CONTRACT SERVICES</t>
  </si>
  <si>
    <t>MAR21CONTRACT ROYALWO</t>
  </si>
  <si>
    <t>APR21CONTRACT TICE EL</t>
  </si>
  <si>
    <t>MAY21CONTRACT ROYALWO</t>
  </si>
  <si>
    <t>MAR21 CONTRACT NORTH</t>
  </si>
  <si>
    <t>APR21 CONTRACT NORTH</t>
  </si>
  <si>
    <t>MAY21CONTRACT TICE EL</t>
  </si>
  <si>
    <t>MAY21 CONTRACT NORTH</t>
  </si>
  <si>
    <t>MAR21CONTRACT WIIAMS</t>
  </si>
  <si>
    <t>APR21CONTRACT WIIAMS</t>
  </si>
  <si>
    <t>APR21CONTRACT ROYALWO</t>
  </si>
  <si>
    <t>MAR21CONTRACT BAKER R</t>
  </si>
  <si>
    <t>APR21CONTRACT BAKER R</t>
  </si>
  <si>
    <t xml:space="preserve">1516510  </t>
  </si>
  <si>
    <t>23615</t>
  </si>
  <si>
    <t>FOTOFEST INC</t>
  </si>
  <si>
    <t xml:space="preserve">1516552  </t>
  </si>
  <si>
    <t>86827</t>
  </si>
  <si>
    <t>WORLD YOUTH FOUNDATION INC</t>
  </si>
  <si>
    <t xml:space="preserve">V1516183  </t>
  </si>
  <si>
    <t>88083</t>
  </si>
  <si>
    <t>JASMINE IVAH CASTLEBERRY</t>
  </si>
  <si>
    <t xml:space="preserve">V1516234  </t>
  </si>
  <si>
    <t>87574</t>
  </si>
  <si>
    <t>MONIQUE JALAYNE SMITH</t>
  </si>
  <si>
    <t xml:space="preserve">V1516468  </t>
  </si>
  <si>
    <t>Page 34 of 50</t>
  </si>
  <si>
    <r>
      <t xml:space="preserve">Number of checks in fund 2681 - FED 21ST CENTURY CYCLE 10: </t>
    </r>
    <r>
      <rPr>
        <b/>
        <sz val="10"/>
        <color indexed="8"/>
        <rFont val="Arial"/>
        <charset val="1"/>
      </rPr>
      <t>15</t>
    </r>
  </si>
  <si>
    <t xml:space="preserve">Fund: 2880 - FED-AFTER SCHOOL PTNRSHIP  </t>
  </si>
  <si>
    <t xml:space="preserve">1516139  </t>
  </si>
  <si>
    <t>82408</t>
  </si>
  <si>
    <t>HOUSTON TENNIS ASSOCIATION INC</t>
  </si>
  <si>
    <t>SELECT SERVICES PROGRAM -</t>
  </si>
  <si>
    <t xml:space="preserve">1516164  </t>
  </si>
  <si>
    <t>88445</t>
  </si>
  <si>
    <t>YAWP RECORDS LLC</t>
  </si>
  <si>
    <t>SELECT SERVICE PROGRAM -</t>
  </si>
  <si>
    <t xml:space="preserve">1516280  </t>
  </si>
  <si>
    <t xml:space="preserve">1516289  </t>
  </si>
  <si>
    <t>86359</t>
  </si>
  <si>
    <t>MINDWORKS RESOURCES INCORPORATED</t>
  </si>
  <si>
    <t>AFTERSCHOOL HOME PROJECT</t>
  </si>
  <si>
    <t xml:space="preserve">1516487  </t>
  </si>
  <si>
    <t>87297</t>
  </si>
  <si>
    <t>ABEL GARZA</t>
  </si>
  <si>
    <t xml:space="preserve">1516528  </t>
  </si>
  <si>
    <t>80734</t>
  </si>
  <si>
    <t>LEGO EDUCATION</t>
  </si>
  <si>
    <t>LARGE STORAGE BY LEGO EDU</t>
  </si>
  <si>
    <t>LEGO MINDSTORMS EDUCATION</t>
  </si>
  <si>
    <t xml:space="preserve">V1516180  </t>
  </si>
  <si>
    <t>82525</t>
  </si>
  <si>
    <t>BRAZILIAN ARTS FOUNDATION</t>
  </si>
  <si>
    <t>SELECT SERVICES PROGRAM –</t>
  </si>
  <si>
    <t>PHILIPS VOICE TRACER DVT4</t>
  </si>
  <si>
    <t>CANON PIXMA TS302- PRINTE</t>
  </si>
  <si>
    <t xml:space="preserve">V1516324  </t>
  </si>
  <si>
    <t xml:space="preserve">V1516480  </t>
  </si>
  <si>
    <t>86871</t>
  </si>
  <si>
    <t>ANGELINA H RODRIGUEZ</t>
  </si>
  <si>
    <r>
      <t xml:space="preserve">Number of checks in fund 2880 - FED-AFTER SCHOOL PTNRSHIP: </t>
    </r>
    <r>
      <rPr>
        <b/>
        <sz val="10"/>
        <color indexed="8"/>
        <rFont val="Arial"/>
        <charset val="1"/>
      </rPr>
      <t>10</t>
    </r>
  </si>
  <si>
    <t xml:space="preserve">Fund: 2881 - FED-AFTER SCHOOL PTNRSHIP  </t>
  </si>
  <si>
    <t xml:space="preserve">1516099  </t>
  </si>
  <si>
    <t>FEB21 HEFLIN E.</t>
  </si>
  <si>
    <t>FEB21 MARTIN E.</t>
  </si>
  <si>
    <t>FEB21 MAHANAY</t>
  </si>
  <si>
    <t xml:space="preserve">1516103  </t>
  </si>
  <si>
    <t>80898</t>
  </si>
  <si>
    <t>THE ARTIST BOAT INC</t>
  </si>
  <si>
    <t>SELECT SERVICE LIESTM</t>
  </si>
  <si>
    <t xml:space="preserve">1516109  </t>
  </si>
  <si>
    <t>84341</t>
  </si>
  <si>
    <t>BOT SHOP, LLC</t>
  </si>
  <si>
    <t>SELECT SERVICE PROGRAM -A</t>
  </si>
  <si>
    <t xml:space="preserve">1516118  </t>
  </si>
  <si>
    <t>87859</t>
  </si>
  <si>
    <t>MARY E WHITE</t>
  </si>
  <si>
    <t>LIT WITH LITERACY WORKSHO</t>
  </si>
  <si>
    <t xml:space="preserve">1516124  </t>
  </si>
  <si>
    <t xml:space="preserve">1516142  </t>
  </si>
  <si>
    <t>80722</t>
  </si>
  <si>
    <t>BAYOU CITY FENCING ACADEMY</t>
  </si>
  <si>
    <t xml:space="preserve">1516143  </t>
  </si>
  <si>
    <t>82325</t>
  </si>
  <si>
    <t>CSCRM INC DBA JUMP BUNCH</t>
  </si>
  <si>
    <t xml:space="preserve">1516145  </t>
  </si>
  <si>
    <t>87610</t>
  </si>
  <si>
    <t>MATH-A-MATICS TUTORING, LLC</t>
  </si>
  <si>
    <t>Page 35 of 50</t>
  </si>
  <si>
    <t xml:space="preserve">1516257  </t>
  </si>
  <si>
    <t>86521</t>
  </si>
  <si>
    <t>BOYS AND GIRLS CLUBS OF GREATER</t>
  </si>
  <si>
    <t>NOV20 HOLTHOUSE</t>
  </si>
  <si>
    <t>NOV20 JOHN &amp; CISSY</t>
  </si>
  <si>
    <t>OCT20 JOHN &amp; CISSY</t>
  </si>
  <si>
    <t>OCT20 HOLTHOUSE</t>
  </si>
  <si>
    <t>DEC20 HOLTHOUSE</t>
  </si>
  <si>
    <t>DEC20 JOHN &amp; CISSY</t>
  </si>
  <si>
    <t xml:space="preserve">1516282  </t>
  </si>
  <si>
    <t>87196</t>
  </si>
  <si>
    <t>JILLIAN SIMMONS</t>
  </si>
  <si>
    <t>REAL SELF WORKSHOP</t>
  </si>
  <si>
    <t xml:space="preserve">1516284  </t>
  </si>
  <si>
    <t>36910</t>
  </si>
  <si>
    <t>LAKESHORE LEARNING MATERIALS</t>
  </si>
  <si>
    <t>REWARD TREASURE CHEST</t>
  </si>
  <si>
    <t>WRITE-WIPE WORLD WALL MAP</t>
  </si>
  <si>
    <t>AFTERSCHOOL HOME ESSENTIA</t>
  </si>
  <si>
    <t xml:space="preserve">1516290  </t>
  </si>
  <si>
    <t>80610</t>
  </si>
  <si>
    <t>ARISTOLE CORPORATION</t>
  </si>
  <si>
    <t>SAFETY PINS COILLESS PK/5</t>
  </si>
  <si>
    <t>FLOSS EMBROIDERY JUMBO/10</t>
  </si>
  <si>
    <t>POM POMS ASST PK300</t>
  </si>
  <si>
    <t xml:space="preserve">1516300  </t>
  </si>
  <si>
    <t>50480</t>
  </si>
  <si>
    <t>S &amp; S WORLDWIDE INC</t>
  </si>
  <si>
    <t>WHITE REXLACE LACING 100Y</t>
  </si>
  <si>
    <t>LAMINATED JUMBO WALL CALE</t>
  </si>
  <si>
    <t>JAYPRO LOCKABLE WALL MOUN</t>
  </si>
  <si>
    <t>JAYPRO SURFACE MOUNT BENC</t>
  </si>
  <si>
    <t>WHITE PACON ARRAY CARD ST</t>
  </si>
  <si>
    <t xml:space="preserve">1516318  </t>
  </si>
  <si>
    <t>81964</t>
  </si>
  <si>
    <t>YOUNG AUDIENCES OF HOUSTON</t>
  </si>
  <si>
    <t xml:space="preserve">1516347  </t>
  </si>
  <si>
    <t>82169</t>
  </si>
  <si>
    <t>ACADEMY OF ACCELERATED LEARNING</t>
  </si>
  <si>
    <t>MAR21 BELLFORT</t>
  </si>
  <si>
    <t>MAR21 CHIMNEY ROCK</t>
  </si>
  <si>
    <t xml:space="preserve">1516348  </t>
  </si>
  <si>
    <t>MAR21 MAHANAY</t>
  </si>
  <si>
    <t>APR21 MAHANAY</t>
  </si>
  <si>
    <t>MAR21 LIESTMAN</t>
  </si>
  <si>
    <t>APR21 LIESTMAN</t>
  </si>
  <si>
    <t>MAR21 MARTIN</t>
  </si>
  <si>
    <t>APR21 CUMMINGS</t>
  </si>
  <si>
    <t>APR21 HEFLIN</t>
  </si>
  <si>
    <t>APR21 MARTIN</t>
  </si>
  <si>
    <t>MAR21 OUTLEY</t>
  </si>
  <si>
    <t>APR21 OUTLEY</t>
  </si>
  <si>
    <t>MAR21 CUMMINGS</t>
  </si>
  <si>
    <t>Page 36 of 50</t>
  </si>
  <si>
    <t xml:space="preserve">1516349  </t>
  </si>
  <si>
    <t>JAN21 JOHN &amp; CISSY</t>
  </si>
  <si>
    <t>JAN21 HOLTHOUSE</t>
  </si>
  <si>
    <t>FEB21 HOLTHOUSE</t>
  </si>
  <si>
    <t>APR21 HOLTHOUSE</t>
  </si>
  <si>
    <t>FEB21 JOHN &amp; CISSY</t>
  </si>
  <si>
    <t xml:space="preserve">1516351  </t>
  </si>
  <si>
    <t>FEB21 OATES</t>
  </si>
  <si>
    <t>FEB21 BRISCOE</t>
  </si>
  <si>
    <t>FEB21 LYONS</t>
  </si>
  <si>
    <t>MAR21 LYONS</t>
  </si>
  <si>
    <t>MAR21 OATES</t>
  </si>
  <si>
    <t>MAR21 BRISCOE</t>
  </si>
  <si>
    <t xml:space="preserve">1516352  </t>
  </si>
  <si>
    <t>85132</t>
  </si>
  <si>
    <t>MULTICULTURAL EDUCATION AND</t>
  </si>
  <si>
    <t>NOV20 MECA DOW</t>
  </si>
  <si>
    <t>OCT20 MECA DOW</t>
  </si>
  <si>
    <t xml:space="preserve">1516353  </t>
  </si>
  <si>
    <t>45610</t>
  </si>
  <si>
    <t>PASADENA ISD</t>
  </si>
  <si>
    <t>APR21 FRAZIER</t>
  </si>
  <si>
    <t>MAR21 FRAZIER</t>
  </si>
  <si>
    <t>FEB21 FRAZIER</t>
  </si>
  <si>
    <t xml:space="preserve">1516354  </t>
  </si>
  <si>
    <t>APR21 GARRETT</t>
  </si>
  <si>
    <t>MAR21 CARROLL</t>
  </si>
  <si>
    <t>FEB21 CARROLL</t>
  </si>
  <si>
    <t>APR21 CARROLL</t>
  </si>
  <si>
    <t>FEB21 GARRETT</t>
  </si>
  <si>
    <t>MAR21 SHELDON</t>
  </si>
  <si>
    <t>APR20 SHELDON</t>
  </si>
  <si>
    <t>FEB21 SHELDON</t>
  </si>
  <si>
    <t>MAR21 GARRETT</t>
  </si>
  <si>
    <t xml:space="preserve">1516357  </t>
  </si>
  <si>
    <t>NOV20 BFHC REED RD</t>
  </si>
  <si>
    <t xml:space="preserve">1516526  </t>
  </si>
  <si>
    <t>WIGGLY EYES</t>
  </si>
  <si>
    <t>PEEL-STICK FLEXIBL FOAM S</t>
  </si>
  <si>
    <t>SPANGLES AND SEQUINS-CLAS</t>
  </si>
  <si>
    <t>OPAQUE ASST PONY BEADS</t>
  </si>
  <si>
    <t>TISSUE PAPER SQUARES</t>
  </si>
  <si>
    <t>COLORED FEATHERS - CLASS</t>
  </si>
  <si>
    <t xml:space="preserve">1516547  </t>
  </si>
  <si>
    <t>82161</t>
  </si>
  <si>
    <t>URBAN HARVEST</t>
  </si>
  <si>
    <t>Page 37 of 50</t>
  </si>
  <si>
    <t>LENOVO THINKPAD AC 45W PO</t>
  </si>
  <si>
    <t xml:space="preserve">V1516224  </t>
  </si>
  <si>
    <t>86800</t>
  </si>
  <si>
    <t>BRANDI KESSEE NICHOLS</t>
  </si>
  <si>
    <t xml:space="preserve">V1516233  </t>
  </si>
  <si>
    <t>87336</t>
  </si>
  <si>
    <t>CHARMETTE JONES</t>
  </si>
  <si>
    <t xml:space="preserve">V1516319  </t>
  </si>
  <si>
    <t>86987</t>
  </si>
  <si>
    <t>DYRUN ENTERPRISES INC</t>
  </si>
  <si>
    <t>PA2021-0720 SEL TRAIN</t>
  </si>
  <si>
    <t xml:space="preserve">V1516340  </t>
  </si>
  <si>
    <t xml:space="preserve">V1516341  </t>
  </si>
  <si>
    <t>88308</t>
  </si>
  <si>
    <t>SJ VISUAL ARTS PRODUCTION</t>
  </si>
  <si>
    <t>AJM PACKAGING GREEN LABEL</t>
  </si>
  <si>
    <t>ROYLCO FEELY FABRICS SENS</t>
  </si>
  <si>
    <t>ZIPLOC® SEAL TOP GALLON F</t>
  </si>
  <si>
    <t>TRIPP LITE 6IN DISPLAYPOR</t>
  </si>
  <si>
    <t>STARTECH.COM 6FT 2M DISPL</t>
  </si>
  <si>
    <r>
      <t xml:space="preserve">Number of checks in fund 2881 - FED-AFTER SCHOOL PTNRSHIP: </t>
    </r>
    <r>
      <rPr>
        <b/>
        <sz val="10"/>
        <color indexed="8"/>
        <rFont val="Arial"/>
        <charset val="1"/>
      </rPr>
      <t>39</t>
    </r>
  </si>
  <si>
    <t xml:space="preserve">Fund: 4671 - LOC-CITY OF HOUSTON  </t>
  </si>
  <si>
    <t xml:space="preserve">1516097  </t>
  </si>
  <si>
    <t>86501</t>
  </si>
  <si>
    <t>5WORKS INC</t>
  </si>
  <si>
    <t>CITY OF HOUSTON CITY CONN</t>
  </si>
  <si>
    <t xml:space="preserve">1516100  </t>
  </si>
  <si>
    <t>87816</t>
  </si>
  <si>
    <t>ALLIANCE FINANCIAL MINISTRIES INC</t>
  </si>
  <si>
    <t xml:space="preserve">1516110  </t>
  </si>
  <si>
    <t>87543</t>
  </si>
  <si>
    <t>CHANGE HAPPENS</t>
  </si>
  <si>
    <t xml:space="preserve">1516111  </t>
  </si>
  <si>
    <t>19208</t>
  </si>
  <si>
    <t>CHINESE COMMUNITY CENTER</t>
  </si>
  <si>
    <t xml:space="preserve">1516112  </t>
  </si>
  <si>
    <t>88674</t>
  </si>
  <si>
    <t>CHRIST ROSE FOUNDATION INCORPORATED</t>
  </si>
  <si>
    <t xml:space="preserve">1516113  </t>
  </si>
  <si>
    <t>86457</t>
  </si>
  <si>
    <t>COLLEGE COMMUNITY CAREER INC</t>
  </si>
  <si>
    <t xml:space="preserve">1516117  </t>
  </si>
  <si>
    <t>88670</t>
  </si>
  <si>
    <t>DOUBLE VISION DANCE INC</t>
  </si>
  <si>
    <t xml:space="preserve">1516122  </t>
  </si>
  <si>
    <t>88414</t>
  </si>
  <si>
    <t>EZ KIDS CREATIVITY SHELL</t>
  </si>
  <si>
    <t xml:space="preserve">1516123  </t>
  </si>
  <si>
    <t>87210</t>
  </si>
  <si>
    <t>FORGE FOR FAMILIES</t>
  </si>
  <si>
    <t xml:space="preserve">1516128  </t>
  </si>
  <si>
    <t>86751</t>
  </si>
  <si>
    <t>GIRLS ON THE RUN GREATER HOUSTON</t>
  </si>
  <si>
    <t>Page 38 of 50</t>
  </si>
  <si>
    <t xml:space="preserve">1516130  </t>
  </si>
  <si>
    <t>87549</t>
  </si>
  <si>
    <t>GREATER EMMANUEL FAMILY WORSHIP CEN</t>
  </si>
  <si>
    <t xml:space="preserve">1516140  </t>
  </si>
  <si>
    <t>86092</t>
  </si>
  <si>
    <t>HOUSTON YOUTH SYMPHONY AND BALLET</t>
  </si>
  <si>
    <t xml:space="preserve">1516154  </t>
  </si>
  <si>
    <t>87075</t>
  </si>
  <si>
    <t>SPRINGSPIRIT INC</t>
  </si>
  <si>
    <t xml:space="preserve">1516155  </t>
  </si>
  <si>
    <t>88669</t>
  </si>
  <si>
    <t>TEXAS GENERATION ONE INC</t>
  </si>
  <si>
    <t xml:space="preserve">1516163  </t>
  </si>
  <si>
    <t>82067</t>
  </si>
  <si>
    <t>WESLEY COMMUNITY CENTER INC</t>
  </si>
  <si>
    <t xml:space="preserve">1516165  </t>
  </si>
  <si>
    <t>64735</t>
  </si>
  <si>
    <t>YMCA</t>
  </si>
  <si>
    <t xml:space="preserve">1516166  </t>
  </si>
  <si>
    <t xml:space="preserve">1516248  </t>
  </si>
  <si>
    <t>88671</t>
  </si>
  <si>
    <t>AMERICAN FESTIVAL FOR THE ARTS</t>
  </si>
  <si>
    <t xml:space="preserve">1516273  </t>
  </si>
  <si>
    <t>88672</t>
  </si>
  <si>
    <t>GREATER HOUSTON LULAC COUNCIL 4967</t>
  </si>
  <si>
    <t xml:space="preserve">1516277  </t>
  </si>
  <si>
    <t>82033</t>
  </si>
  <si>
    <t>HITS THEATRE</t>
  </si>
  <si>
    <t xml:space="preserve">1516291  </t>
  </si>
  <si>
    <t>87007</t>
  </si>
  <si>
    <t>NEWSPRING</t>
  </si>
  <si>
    <t xml:space="preserve">1516305  </t>
  </si>
  <si>
    <t>84070</t>
  </si>
  <si>
    <t>SPIRIT OF YOUTH FENCING FOUNDATION</t>
  </si>
  <si>
    <t xml:space="preserve">1516306  </t>
  </si>
  <si>
    <t>87552</t>
  </si>
  <si>
    <t>ST MARTHA CATHOLIC SCHOOL</t>
  </si>
  <si>
    <t xml:space="preserve">1516310  </t>
  </si>
  <si>
    <t xml:space="preserve">1516311  </t>
  </si>
  <si>
    <t>82237</t>
  </si>
  <si>
    <t>URBAN OUTREACH INC</t>
  </si>
  <si>
    <t xml:space="preserve">1516366  </t>
  </si>
  <si>
    <t xml:space="preserve">1516377  </t>
  </si>
  <si>
    <t>87294</t>
  </si>
  <si>
    <t>GIRLSTART</t>
  </si>
  <si>
    <t xml:space="preserve">1516387  </t>
  </si>
  <si>
    <t>87849</t>
  </si>
  <si>
    <t>NATIONAL COLLEGE READINESS INST</t>
  </si>
  <si>
    <t xml:space="preserve">1516388  </t>
  </si>
  <si>
    <t>82235</t>
  </si>
  <si>
    <t>PROJECT GRAD HOUSTON</t>
  </si>
  <si>
    <t xml:space="preserve">1516390  </t>
  </si>
  <si>
    <t>87217</t>
  </si>
  <si>
    <t>SEWA INTERNATIONAL INC</t>
  </si>
  <si>
    <t xml:space="preserve">1516391  </t>
  </si>
  <si>
    <t xml:space="preserve">1516392  </t>
  </si>
  <si>
    <t>86886</t>
  </si>
  <si>
    <t>SOUTH UNION MISSIONARY BAPTIST</t>
  </si>
  <si>
    <t xml:space="preserve">1516486  </t>
  </si>
  <si>
    <t>83827</t>
  </si>
  <si>
    <t>ASSOCIATION FOR THE ADVANCEMENT OF</t>
  </si>
  <si>
    <t>Page 39 of 50</t>
  </si>
  <si>
    <t xml:space="preserve">1516490  </t>
  </si>
  <si>
    <t>11215</t>
  </si>
  <si>
    <t>ALLIANCE MULTICULTURAL COMMUN SVCS</t>
  </si>
  <si>
    <t xml:space="preserve">1516496  </t>
  </si>
  <si>
    <t>19150</t>
  </si>
  <si>
    <t>CHILDRENS MUSEUM, INC</t>
  </si>
  <si>
    <t xml:space="preserve">1516501  </t>
  </si>
  <si>
    <t>87846</t>
  </si>
  <si>
    <t>DIAZ MUSIC INSTITUTE</t>
  </si>
  <si>
    <t xml:space="preserve">1516504  </t>
  </si>
  <si>
    <t>24788</t>
  </si>
  <si>
    <t>THE ENSEMBLE THEATRE</t>
  </si>
  <si>
    <t xml:space="preserve">1516505  </t>
  </si>
  <si>
    <t>86782</t>
  </si>
  <si>
    <t>EVELYN RUBENSTEIN JEWISH COMMUNITY</t>
  </si>
  <si>
    <t xml:space="preserve">1516507  </t>
  </si>
  <si>
    <t>86443</t>
  </si>
  <si>
    <t>FAMILY POINT RESOURCES</t>
  </si>
  <si>
    <t xml:space="preserve">1516520  </t>
  </si>
  <si>
    <t>88676</t>
  </si>
  <si>
    <t>HOUSTON HURRICANE LACROSSE CLUB</t>
  </si>
  <si>
    <t xml:space="preserve">1516521  </t>
  </si>
  <si>
    <t>80428</t>
  </si>
  <si>
    <t>HOUSTON MARATHON FOUNDATION</t>
  </si>
  <si>
    <t xml:space="preserve">1516523  </t>
  </si>
  <si>
    <t>87845</t>
  </si>
  <si>
    <t>IMPACTING HOUSTON INC</t>
  </si>
  <si>
    <t xml:space="preserve">1516531  </t>
  </si>
  <si>
    <t xml:space="preserve">1516538  </t>
  </si>
  <si>
    <t>88673</t>
  </si>
  <si>
    <t>RETRAIN AMERICA</t>
  </si>
  <si>
    <t xml:space="preserve">1516544  </t>
  </si>
  <si>
    <t>84089</t>
  </si>
  <si>
    <t>THE WOODS PROJECT INC.</t>
  </si>
  <si>
    <t xml:space="preserve">1516549  </t>
  </si>
  <si>
    <t>87063</t>
  </si>
  <si>
    <t>VILLAGE LEARNING CENTER INC</t>
  </si>
  <si>
    <t xml:space="preserve">1516554  </t>
  </si>
  <si>
    <t xml:space="preserve">1516555  </t>
  </si>
  <si>
    <t>87221</t>
  </si>
  <si>
    <t>YOUNG WOMENS CHRISTIAN ASSOCIATION</t>
  </si>
  <si>
    <t xml:space="preserve">V1516186  </t>
  </si>
  <si>
    <t>87018</t>
  </si>
  <si>
    <t>COLOR OF LIFE COMMUNITY RESOURCE &amp;</t>
  </si>
  <si>
    <t xml:space="preserve">V1516229  </t>
  </si>
  <si>
    <t>85551</t>
  </si>
  <si>
    <t>PARTNERSHIP FOR THE ADVANCEMENT &amp;</t>
  </si>
  <si>
    <t xml:space="preserve">V1516420  </t>
  </si>
  <si>
    <t>87193</t>
  </si>
  <si>
    <t>COMP-U-DOPT INC</t>
  </si>
  <si>
    <t xml:space="preserve">V1516558  </t>
  </si>
  <si>
    <t>87305</t>
  </si>
  <si>
    <t>BRIDGING THE DIGITAL DIVIDE</t>
  </si>
  <si>
    <t>TRIPP LITE 6FT DVI DUAL L</t>
  </si>
  <si>
    <t>TRIPP LITE USB-C DOCKING</t>
  </si>
  <si>
    <t>C2G 6FT VGA CABLE - SELEC</t>
  </si>
  <si>
    <t>KENSINGTON DISPLAYPORT TO</t>
  </si>
  <si>
    <t>TRIPP LITE 6IN MINI DISPL</t>
  </si>
  <si>
    <t>Page 40 of 50</t>
  </si>
  <si>
    <t xml:space="preserve">V1516580  </t>
  </si>
  <si>
    <t>87550</t>
  </si>
  <si>
    <t>MUFASAS PRIDE RITES OF PASSAGE</t>
  </si>
  <si>
    <t xml:space="preserve">V1516582  </t>
  </si>
  <si>
    <t xml:space="preserve">V1516591  </t>
  </si>
  <si>
    <t>88415</t>
  </si>
  <si>
    <t>STEM WITH AN URBAN PERSPECTIVE</t>
  </si>
  <si>
    <r>
      <t xml:space="preserve">Number of checks in fund 4671 - LOC-CITY OF HOUSTON: </t>
    </r>
    <r>
      <rPr>
        <b/>
        <sz val="10"/>
        <color indexed="8"/>
        <rFont val="Arial"/>
        <charset val="1"/>
      </rPr>
      <t>58</t>
    </r>
  </si>
  <si>
    <t xml:space="preserve">Fund: 4681 - COUNTY CONNECTION PROGRAM  </t>
  </si>
  <si>
    <t>EXCELLENT EXCEL SKILLS, D</t>
  </si>
  <si>
    <r>
      <t xml:space="preserve">Number of checks in fund 4681 - COUNTY CONNECTION PROGRAM: </t>
    </r>
    <r>
      <rPr>
        <b/>
        <sz val="10"/>
        <color indexed="8"/>
        <rFont val="Arial"/>
        <charset val="1"/>
      </rPr>
      <t>2</t>
    </r>
  </si>
  <si>
    <t xml:space="preserve">Fund: 4961 - LOC-HOGG FOUNDATION-YR 2  </t>
  </si>
  <si>
    <t xml:space="preserve">1516385  </t>
  </si>
  <si>
    <t>88434</t>
  </si>
  <si>
    <t>LAVONDIA A MENEPHEE</t>
  </si>
  <si>
    <t>WILL PROVIDE 2 TRAININGS</t>
  </si>
  <si>
    <r>
      <t xml:space="preserve">Number of checks in fund 4961 - LOC-HOGG FOUNDATION-YR 2: </t>
    </r>
    <r>
      <rPr>
        <b/>
        <sz val="10"/>
        <color indexed="8"/>
        <rFont val="Arial"/>
        <charset val="1"/>
      </rPr>
      <t>1</t>
    </r>
  </si>
  <si>
    <t xml:space="preserve">Fund: 4981 - LOC-OTHER LOCAL GRANTS  </t>
  </si>
  <si>
    <t xml:space="preserve">1516148  </t>
  </si>
  <si>
    <t>88587</t>
  </si>
  <si>
    <t>AUNDREY MOSLEY DBA</t>
  </si>
  <si>
    <t>PROVIDE SUBJECT MATTER EX</t>
  </si>
  <si>
    <t>SPRING 2021 PROVIDER WILL</t>
  </si>
  <si>
    <r>
      <t xml:space="preserve">Number of checks in fund 4981 - LOC-OTHER LOCAL GRANTS: </t>
    </r>
    <r>
      <rPr>
        <b/>
        <sz val="10"/>
        <color indexed="8"/>
        <rFont val="Arial"/>
        <charset val="1"/>
      </rPr>
      <t>3</t>
    </r>
  </si>
  <si>
    <t xml:space="preserve">Fund: 6941 - CAPITAL PROJECTS - PFC  </t>
  </si>
  <si>
    <t xml:space="preserve">1516500  </t>
  </si>
  <si>
    <t>81367</t>
  </si>
  <si>
    <t>CRE8 INCORPORATED</t>
  </si>
  <si>
    <t>ARCHITECTURAL &amp; ENGINEERI</t>
  </si>
  <si>
    <t xml:space="preserve">1516503  </t>
  </si>
  <si>
    <t xml:space="preserve">V1516336  </t>
  </si>
  <si>
    <t>88484</t>
  </si>
  <si>
    <t>LOCKWOOD, ANDREWS &amp; NEWNAM INC</t>
  </si>
  <si>
    <t>HIGHPOINT EAST RENOVATION</t>
  </si>
  <si>
    <t>IRVINGTON MISC. EXPENDITU</t>
  </si>
  <si>
    <t>HP EAST MISC. EXPENDITURE</t>
  </si>
  <si>
    <t>NEW ADULT ED BUILDING MIS</t>
  </si>
  <si>
    <t>IRVINGTON RENOVATION</t>
  </si>
  <si>
    <t>NEW ADULT EDUCATION</t>
  </si>
  <si>
    <t>Page 41 of 50</t>
  </si>
  <si>
    <r>
      <t xml:space="preserve">Number of checks in fund 6941 - CAPITAL PROJECTS - PFC: </t>
    </r>
    <r>
      <rPr>
        <b/>
        <sz val="10"/>
        <color indexed="8"/>
        <rFont val="Arial"/>
        <charset val="1"/>
      </rPr>
      <t>3</t>
    </r>
  </si>
  <si>
    <t xml:space="preserve">Fund: 6961 - LA PORTE HS CONSTRUCTION  </t>
  </si>
  <si>
    <t xml:space="preserve">1516386  </t>
  </si>
  <si>
    <t>88594</t>
  </si>
  <si>
    <t>NASH INDUSTRIES INC</t>
  </si>
  <si>
    <t>RENOVATIONS TO THE EXISTI</t>
  </si>
  <si>
    <r>
      <t xml:space="preserve">Number of checks in fund 6961 - LA PORTE HS CONSTRUCTION: </t>
    </r>
    <r>
      <rPr>
        <b/>
        <sz val="10"/>
        <color indexed="8"/>
        <rFont val="Arial"/>
        <charset val="1"/>
      </rPr>
      <t>1</t>
    </r>
  </si>
  <si>
    <t xml:space="preserve">Fund: 7111 - CHOICE PARTNERS  </t>
  </si>
  <si>
    <t xml:space="preserve">1516167  </t>
  </si>
  <si>
    <t>84787</t>
  </si>
  <si>
    <t>ZACHRY PUBLICATIONS, LP</t>
  </si>
  <si>
    <t>PRINT ADVERTISING IN TEXA</t>
  </si>
  <si>
    <t xml:space="preserve">1516281  </t>
  </si>
  <si>
    <t>84028</t>
  </si>
  <si>
    <t>ION WAVE TECHNOLOGIES, INC.</t>
  </si>
  <si>
    <t>IONWAVE TECHNOLOGIES AMEN</t>
  </si>
  <si>
    <t>HON FILE/FILE PEDESTAL</t>
  </si>
  <si>
    <t>HON BOX/BOX/FILE PEDESTAL</t>
  </si>
  <si>
    <t xml:space="preserve">1516516  </t>
  </si>
  <si>
    <t>32350</t>
  </si>
  <si>
    <t>HOUSTON CHRONICLE</t>
  </si>
  <si>
    <t>ADVERTISING RFPS IN THE H</t>
  </si>
  <si>
    <t xml:space="preserve">1516535  </t>
  </si>
  <si>
    <t>88836</t>
  </si>
  <si>
    <t>SHANDRA YVETTE POWELL</t>
  </si>
  <si>
    <t xml:space="preserve">1516546  </t>
  </si>
  <si>
    <t>60940</t>
  </si>
  <si>
    <t>UNITED PARCEL SERVICE</t>
  </si>
  <si>
    <t>POSTAGE</t>
  </si>
  <si>
    <t xml:space="preserve">1516556  </t>
  </si>
  <si>
    <t>BLACK MASK</t>
  </si>
  <si>
    <t>FRIEGHT</t>
  </si>
  <si>
    <t>VACCINATION CARD HOLDER O</t>
  </si>
  <si>
    <t>ROYAL BLUE MASK</t>
  </si>
  <si>
    <t xml:space="preserve">V1516198  </t>
  </si>
  <si>
    <t>87910</t>
  </si>
  <si>
    <t>ANN MARIE HARBOUR</t>
  </si>
  <si>
    <t>FI8ELD REPRESENTATIVE REI</t>
  </si>
  <si>
    <t>FIELD REPRESENTATIVE DAIL</t>
  </si>
  <si>
    <t xml:space="preserve">V1516329  </t>
  </si>
  <si>
    <t>G2 RETRACTABLE GEL PENS W</t>
  </si>
  <si>
    <t>BUSINESS SOURCE REPOSITIO</t>
  </si>
  <si>
    <t>TOPS PRISM PLUS LEGAL PAD</t>
  </si>
  <si>
    <t>TOPS CLASSFIED BUSINESS N</t>
  </si>
  <si>
    <t>SCOTCH PERMANENT DOUBLE-S</t>
  </si>
  <si>
    <t>PENTAL OF AMERICA, LTD; P</t>
  </si>
  <si>
    <t>CANON LS82Z HANDHELP CALC</t>
  </si>
  <si>
    <t>POST-IT DURABLE TABS - PR</t>
  </si>
  <si>
    <t>Page 42 of 50</t>
  </si>
  <si>
    <t xml:space="preserve">V1516435  </t>
  </si>
  <si>
    <t>ESTIMATED SHIPPING/HANDLI</t>
  </si>
  <si>
    <t>DEBOSSED MICROFIBER CLOTH</t>
  </si>
  <si>
    <r>
      <t xml:space="preserve">Number of checks in fund 7111 - CHOICE PARTNERS: </t>
    </r>
    <r>
      <rPr>
        <b/>
        <sz val="10"/>
        <color indexed="8"/>
        <rFont val="Arial"/>
        <charset val="1"/>
      </rPr>
      <t>16</t>
    </r>
  </si>
  <si>
    <t xml:space="preserve">Fund: 7991 - ISF-FACILITIES  </t>
  </si>
  <si>
    <t>APR21PLANT MAINTANCE</t>
  </si>
  <si>
    <t xml:space="preserve">1516125  </t>
  </si>
  <si>
    <t>88399</t>
  </si>
  <si>
    <t>FRANCOTYP-POSTALIA INC</t>
  </si>
  <si>
    <t>MONTHLY POSTAGE MACHINE F</t>
  </si>
  <si>
    <t xml:space="preserve">1516129  </t>
  </si>
  <si>
    <t>85932</t>
  </si>
  <si>
    <t>EMCOR GOWAN INC</t>
  </si>
  <si>
    <t>REPLACE PIPING AT WATER H</t>
  </si>
  <si>
    <t>Page 43 of 50</t>
  </si>
  <si>
    <t xml:space="preserve">1516146  </t>
  </si>
  <si>
    <t>82060</t>
  </si>
  <si>
    <t>METROPOLITAN LANDSCAPE MGMT INC</t>
  </si>
  <si>
    <t>MAY21 MAINTENANCE</t>
  </si>
  <si>
    <t>APR21 MAINTENANCE</t>
  </si>
  <si>
    <t>Page 44 of 50</t>
  </si>
  <si>
    <t xml:space="preserve">1516158  </t>
  </si>
  <si>
    <t>GAS 042721-052521</t>
  </si>
  <si>
    <t xml:space="preserve">1516272  </t>
  </si>
  <si>
    <t>VACUUM SEPTIC TANK</t>
  </si>
  <si>
    <t xml:space="preserve">1516274  </t>
  </si>
  <si>
    <t>29829</t>
  </si>
  <si>
    <t>HARRIS COUNTY MUD #5</t>
  </si>
  <si>
    <t>WATER 041821-051921</t>
  </si>
  <si>
    <t>WATER 041921-051921</t>
  </si>
  <si>
    <t>WATER 041921-051721</t>
  </si>
  <si>
    <t>WATER 042621-052521</t>
  </si>
  <si>
    <t>WATER 041921-052721</t>
  </si>
  <si>
    <t>WATER 041221-051821</t>
  </si>
  <si>
    <t>WATER 042121-052121</t>
  </si>
  <si>
    <t>WATER 041821-051621</t>
  </si>
  <si>
    <t>WATER  042621-052521</t>
  </si>
  <si>
    <t xml:space="preserve">1516286  </t>
  </si>
  <si>
    <t>88033</t>
  </si>
  <si>
    <t>LETSOS COMPANY</t>
  </si>
  <si>
    <t>BROKEN PIPE</t>
  </si>
  <si>
    <t>REPAIR WATER LEAKS</t>
  </si>
  <si>
    <t xml:space="preserve">1516299  </t>
  </si>
  <si>
    <t>50335</t>
  </si>
  <si>
    <t>ROYALWOOD MUD</t>
  </si>
  <si>
    <t>WATER 041521-051821</t>
  </si>
  <si>
    <t xml:space="preserve">1516304  </t>
  </si>
  <si>
    <t>53060</t>
  </si>
  <si>
    <t>SATCO SERVICE INC</t>
  </si>
  <si>
    <t>FOR THE MONTHLY SWEEPING</t>
  </si>
  <si>
    <t xml:space="preserve">1516309  </t>
  </si>
  <si>
    <t>88303</t>
  </si>
  <si>
    <t>VISTRA PREFERRED INC</t>
  </si>
  <si>
    <t>ELECT061721-041421</t>
  </si>
  <si>
    <t>ELECT 031121-040821</t>
  </si>
  <si>
    <t>Page 45 of 50</t>
  </si>
  <si>
    <t>GAS 042921-052721</t>
  </si>
  <si>
    <t xml:space="preserve">1516376  </t>
  </si>
  <si>
    <t>26235</t>
  </si>
  <si>
    <t>FOSTER FENCE LTD</t>
  </si>
  <si>
    <t>REPLACE THE EXISTING GATE</t>
  </si>
  <si>
    <t xml:space="preserve">1516379  </t>
  </si>
  <si>
    <t>WATER 042921-052821</t>
  </si>
  <si>
    <t xml:space="preserve">1516394  </t>
  </si>
  <si>
    <t>86778</t>
  </si>
  <si>
    <t>UNITED RENTALS (NORTH AMERICA) INC</t>
  </si>
  <si>
    <t>RENTAL OF 2 RESTROOM TRAI</t>
  </si>
  <si>
    <t>MAY 21 WASTE DISPOSAL</t>
  </si>
  <si>
    <t>MAY 21 WASTE DIPOSAL</t>
  </si>
  <si>
    <t>MAY 21 WASTE DIPOSAL`</t>
  </si>
  <si>
    <t>JUN 21 WASTE DISPOSAL</t>
  </si>
  <si>
    <t>GAS 050721-060821</t>
  </si>
  <si>
    <t>GAS 050521-060721</t>
  </si>
  <si>
    <t>GAS 051021-060921</t>
  </si>
  <si>
    <t xml:space="preserve">1516517  </t>
  </si>
  <si>
    <t>WATER 061521</t>
  </si>
  <si>
    <t>WATER 0614</t>
  </si>
  <si>
    <t>WATER 051721-061421</t>
  </si>
  <si>
    <t xml:space="preserve">1516536  </t>
  </si>
  <si>
    <t>88760</t>
  </si>
  <si>
    <t>POWERSECURE INC</t>
  </si>
  <si>
    <t>REPLACE THE ENGINE COOLAN</t>
  </si>
  <si>
    <t xml:space="preserve">1516545  </t>
  </si>
  <si>
    <t>59870</t>
  </si>
  <si>
    <t>THYSSENKRUPP ELEVATOR CORP</t>
  </si>
  <si>
    <t>MAINTENANCE ON THE ELEVAT</t>
  </si>
  <si>
    <t>MAINTENANCE AGREEMENT/SER</t>
  </si>
  <si>
    <t>Page 46 of 50</t>
  </si>
  <si>
    <t xml:space="preserve">1516550  </t>
  </si>
  <si>
    <t>JUNE21 TRASH PICK-UP</t>
  </si>
  <si>
    <t>BATTERY, ALKA, INDUST, AA</t>
  </si>
  <si>
    <t>Page 47 of 50</t>
  </si>
  <si>
    <t xml:space="preserve">V1516203  </t>
  </si>
  <si>
    <t>31720</t>
  </si>
  <si>
    <t>COPESAN SERVICES INC</t>
  </si>
  <si>
    <t>PA2021-0690 EXTERIOR</t>
  </si>
  <si>
    <t>PA2021-0690 MOSQUITO</t>
  </si>
  <si>
    <t>MONTHLY PEST CONTROL SERV</t>
  </si>
  <si>
    <t>ADDITIONAL PEST CONTROL W</t>
  </si>
  <si>
    <t>PA2021-0690 BED BUG</t>
  </si>
  <si>
    <t>MONTHLY PEST CONTROL AT L</t>
  </si>
  <si>
    <t>MONTHLY PEST CONTROL AT B</t>
  </si>
  <si>
    <t>MONTHLY PEST CONTROL AT S</t>
  </si>
  <si>
    <t>PA2021-0690 GMATS IN</t>
  </si>
  <si>
    <t>MONTHLY PEST CONTROL AT T</t>
  </si>
  <si>
    <t xml:space="preserve">V1516232  </t>
  </si>
  <si>
    <t>REPLACE IP VIDEO MASTER S</t>
  </si>
  <si>
    <t>Page 48 of 50</t>
  </si>
  <si>
    <t>BUSINESS CARDS FOR JULIE</t>
  </si>
  <si>
    <t>BUSINESS CARDS FOR ANDREA</t>
  </si>
  <si>
    <t>COFFEE PRODUCTS</t>
  </si>
  <si>
    <t xml:space="preserve">V1516331  </t>
  </si>
  <si>
    <t>MONTHLY PEST CONTROL AT</t>
  </si>
  <si>
    <t>MONTHLY PEST CONTROL AT C</t>
  </si>
  <si>
    <t xml:space="preserve">V1516337  </t>
  </si>
  <si>
    <t>46604</t>
  </si>
  <si>
    <t>THOMAS W PLAPP</t>
  </si>
  <si>
    <t>MONTHLY MONITORING SERVIC</t>
  </si>
  <si>
    <t xml:space="preserve">V1516429  </t>
  </si>
  <si>
    <t>85264</t>
  </si>
  <si>
    <t>EXECUTIVE THREAT SOLUTIONS LLC</t>
  </si>
  <si>
    <t>FOR ON-SITE SECURITY FOR</t>
  </si>
  <si>
    <t>GAS MAY 2021</t>
  </si>
  <si>
    <t xml:space="preserve">V1516474  </t>
  </si>
  <si>
    <t>84446</t>
  </si>
  <si>
    <t>ALBERT V VALADEZ</t>
  </si>
  <si>
    <t>Page 49 of 50</t>
  </si>
  <si>
    <t xml:space="preserve">V1516570  </t>
  </si>
  <si>
    <t>MONTHLY PEST CONTROL AT J</t>
  </si>
  <si>
    <t>MONTHLY PEST CONTROL AT P</t>
  </si>
  <si>
    <t>MONTHLY PEST CONTROL AT F</t>
  </si>
  <si>
    <t>PA2021-0734 MAINTENAN</t>
  </si>
  <si>
    <t xml:space="preserve">V1516590  </t>
  </si>
  <si>
    <t>53379</t>
  </si>
  <si>
    <t>DS WATERS OF AMERICA INC</t>
  </si>
  <si>
    <t>MONTHLY WATER SERVICE FOR</t>
  </si>
  <si>
    <r>
      <t xml:space="preserve">Number of checks in fund 7991 - ISF-FACILITIES: </t>
    </r>
    <r>
      <rPr>
        <b/>
        <sz val="10"/>
        <color indexed="8"/>
        <rFont val="Arial"/>
        <charset val="1"/>
      </rPr>
      <t>43</t>
    </r>
  </si>
  <si>
    <r>
      <t>Total number of checks in report:</t>
    </r>
    <r>
      <rPr>
        <b/>
        <sz val="10"/>
        <color indexed="8"/>
        <rFont val="Arial"/>
        <charset val="1"/>
      </rPr>
      <t xml:space="preserve"> 494</t>
    </r>
  </si>
  <si>
    <r>
      <t>Amount total:</t>
    </r>
    <r>
      <rPr>
        <b/>
        <sz val="10"/>
        <color indexed="8"/>
        <rFont val="Arial"/>
        <charset val="1"/>
      </rPr>
      <t xml:space="preserve"> </t>
    </r>
  </si>
  <si>
    <t>Page 50 of 50</t>
  </si>
  <si>
    <t>HCDE Procurement Card Report</t>
  </si>
  <si>
    <t>June Statement</t>
  </si>
  <si>
    <t>001 - Superintendent's Office</t>
  </si>
  <si>
    <t>2021-05-20</t>
  </si>
  <si>
    <t>HARRYS RESTAURANT HOUS</t>
  </si>
  <si>
    <t>64150000</t>
  </si>
  <si>
    <t>Business meeting meals</t>
  </si>
  <si>
    <t>2021-05-25</t>
  </si>
  <si>
    <t>SALTGRASS KATY FREEWAY</t>
  </si>
  <si>
    <t>005 - Center for Safe and Secure Schools</t>
  </si>
  <si>
    <t>2021-05-04</t>
  </si>
  <si>
    <t>BUTLER BUSINESS PRODUC</t>
  </si>
  <si>
    <t>63990000</t>
  </si>
  <si>
    <t>General Supplies</t>
  </si>
  <si>
    <t>2021-05-05</t>
  </si>
  <si>
    <t>WILLIE G'S POST OAK</t>
  </si>
  <si>
    <t>Lunch for E&amp;E Team Meeting</t>
  </si>
  <si>
    <t>2021-05-09</t>
  </si>
  <si>
    <t>SOUTHWES  5262384743954</t>
  </si>
  <si>
    <t>64130000</t>
  </si>
  <si>
    <t>Round Trip Flight for National School Safety Conf.</t>
  </si>
  <si>
    <t>2021-05-11</t>
  </si>
  <si>
    <t>LA MADELEINE TANGLEWOO</t>
  </si>
  <si>
    <t>64180000</t>
  </si>
  <si>
    <t>Breakfast for CSSS Team Meeting</t>
  </si>
  <si>
    <t>2021-05-12</t>
  </si>
  <si>
    <t>2021-05-17</t>
  </si>
  <si>
    <t>2021-05-18</t>
  </si>
  <si>
    <t>Credit - General Supplies</t>
  </si>
  <si>
    <t>CANVA* 03061-16887910</t>
  </si>
  <si>
    <t>64990000</t>
  </si>
  <si>
    <t>Canva Pro Subscription</t>
  </si>
  <si>
    <t>2021-05-28</t>
  </si>
  <si>
    <t>TASA AUTHNET</t>
  </si>
  <si>
    <t>64140000</t>
  </si>
  <si>
    <t>Conference Registration TCWSE - To Be Cancelled</t>
  </si>
  <si>
    <t>2021-06-04</t>
  </si>
  <si>
    <t>FEDEX OFFIC21100021113</t>
  </si>
  <si>
    <t>63960000</t>
  </si>
  <si>
    <t>Printing</t>
  </si>
  <si>
    <t>2021-06-06</t>
  </si>
  <si>
    <t>MENTIMETER</t>
  </si>
  <si>
    <t>Mentimeter Eduational Pro</t>
  </si>
  <si>
    <t>AMZN MKTP US*2X51W6J70</t>
  </si>
  <si>
    <t>010 - Board of Trustees</t>
  </si>
  <si>
    <t>TST* GATLIN S BBQ</t>
  </si>
  <si>
    <t>Business meeting meal</t>
  </si>
  <si>
    <t>2021-06-03</t>
  </si>
  <si>
    <t>ALONTI CAFE &amp; CATERING</t>
  </si>
  <si>
    <t>General supplies - ink for board member</t>
  </si>
  <si>
    <t>THE PLANTATION CATERIN</t>
  </si>
  <si>
    <t>General supplies</t>
  </si>
  <si>
    <t>011 - Assistant Superintendent-Parker</t>
  </si>
  <si>
    <t>DOLLARTREE</t>
  </si>
  <si>
    <t>Supplies for SuperMentor program, JD Walker</t>
  </si>
  <si>
    <t>PAPPADEAUX SEAFOOD #76</t>
  </si>
  <si>
    <t>Business Meeting Meal, Jonathan Parker</t>
  </si>
  <si>
    <t>KALAHARI RESORT - TX -</t>
  </si>
  <si>
    <t>64110000</t>
  </si>
  <si>
    <t>Hotel deposit for Theresa Perez</t>
  </si>
  <si>
    <t>TASBO</t>
  </si>
  <si>
    <t>Registration fees for classes, Theresa Perez</t>
  </si>
  <si>
    <t>2021-05-26</t>
  </si>
  <si>
    <t>97185 - GREENWAY PLAZA</t>
  </si>
  <si>
    <t>64170000</t>
  </si>
  <si>
    <t>Parking expense, Jonathan Parker</t>
  </si>
  <si>
    <t>PAPPAS BURGER #082</t>
  </si>
  <si>
    <t>Business Meeting meal, Jonathan Parker</t>
  </si>
  <si>
    <t>2021-06-01</t>
  </si>
  <si>
    <t>TST* CAFE EXPRESS - RI</t>
  </si>
  <si>
    <t>Business Mtg. meal for Senior Directors</t>
  </si>
  <si>
    <t>Report date: 7/8/2021</t>
  </si>
  <si>
    <t>Page 1 of 24</t>
  </si>
  <si>
    <t>HCDE Procurement Card Report - June Statement</t>
  </si>
  <si>
    <t>012 - Assistant Superintendent-McLeod</t>
  </si>
  <si>
    <t>OFFICE DEPOT #2809</t>
  </si>
  <si>
    <t>Supplies</t>
  </si>
  <si>
    <t>2021-05-06</t>
  </si>
  <si>
    <t>WAL-MART #4298</t>
  </si>
  <si>
    <t>2021-05-07</t>
  </si>
  <si>
    <t>AMZN MKTP US*2L5QO4VX1</t>
  </si>
  <si>
    <t>2021-05-13</t>
  </si>
  <si>
    <t>AMZN MKTP US*2L5AR9RD1</t>
  </si>
  <si>
    <t>JASON'S DELI TNY 028</t>
  </si>
  <si>
    <t>Lunch for E&amp;E Planning Meeting 5/13/21</t>
  </si>
  <si>
    <t>AMZN MKTP US*2X1902GX1</t>
  </si>
  <si>
    <t>AMAZON.COM*2X7U89CL0</t>
  </si>
  <si>
    <t>TST* THE BREAKFAST KLU</t>
  </si>
  <si>
    <t>Breakfast for Community Collaboration Meeting</t>
  </si>
  <si>
    <t>AMZN MKTP US*2X4ZK93B0</t>
  </si>
  <si>
    <t>AMZN MKTP US*2X2L114O2</t>
  </si>
  <si>
    <t>014 - Alternative Teacher Certification</t>
  </si>
  <si>
    <t>SPANISH FLOWERS RESTAU</t>
  </si>
  <si>
    <t>business meeting meals - ECA - Lidia Zatopek</t>
  </si>
  <si>
    <t>2021-05-14</t>
  </si>
  <si>
    <t>EVAL SYSTEMS TEST FEE</t>
  </si>
  <si>
    <t>63910000</t>
  </si>
  <si>
    <t>Instructional Material - ECA - Lidia Zatopek</t>
  </si>
  <si>
    <t>030 - Human Resources</t>
  </si>
  <si>
    <t>2021-05-10</t>
  </si>
  <si>
    <t>ZIPRECRUITER, INC.</t>
  </si>
  <si>
    <t>64960000</t>
  </si>
  <si>
    <t>Job posting advertisement - L. Nilon</t>
  </si>
  <si>
    <t>IDENTOGO - TX FINGERPR</t>
  </si>
  <si>
    <t>62990000</t>
  </si>
  <si>
    <t>fingerprinting for applicant</t>
  </si>
  <si>
    <t>AMAZON.COM*2L3R34UP1</t>
  </si>
  <si>
    <t>Office supplies</t>
  </si>
  <si>
    <t>KROGER #314</t>
  </si>
  <si>
    <t>64160025</t>
  </si>
  <si>
    <t>Retirement Flowers given on Appreciation Day</t>
  </si>
  <si>
    <t>AMAZON.COM*2L8PM1Y51</t>
  </si>
  <si>
    <t>Fingerprinting for applicant</t>
  </si>
  <si>
    <t>2021-05-21</t>
  </si>
  <si>
    <t>TASPA</t>
  </si>
  <si>
    <t>Conference - N. Truitt</t>
  </si>
  <si>
    <t>AMZN MKTP US*2R1013PB0</t>
  </si>
  <si>
    <t>64990005</t>
  </si>
  <si>
    <t>Wellness Program Door Prizes for June Webinar</t>
  </si>
  <si>
    <t>USPS PO 4801740017</t>
  </si>
  <si>
    <t>64980000</t>
  </si>
  <si>
    <t>Postage</t>
  </si>
  <si>
    <t>2021-05-27</t>
  </si>
  <si>
    <t>SAMSCLUB.COM</t>
  </si>
  <si>
    <t>Medicine Cabinet Refill - Wellness Program</t>
  </si>
  <si>
    <t>Conference</t>
  </si>
  <si>
    <t>2021-05-31</t>
  </si>
  <si>
    <t>INDEED</t>
  </si>
  <si>
    <t>Job posting advertisement - R. Torres</t>
  </si>
  <si>
    <t>2021-06-02</t>
  </si>
  <si>
    <t>SHIPLEY YALE</t>
  </si>
  <si>
    <t>64150001</t>
  </si>
  <si>
    <t>National Donut Day - Employee Events</t>
  </si>
  <si>
    <t>AMAZON.COM*2X1XN3031</t>
  </si>
  <si>
    <t>AMZN MKTP US*2R8SV9YL0</t>
  </si>
  <si>
    <t>SHIPLEY DO-NUTS</t>
  </si>
  <si>
    <t>National Donut day</t>
  </si>
  <si>
    <t>SQ *DANNAY DONUTS</t>
  </si>
  <si>
    <t>Expenses for staff</t>
  </si>
  <si>
    <t>SHIPLEY DONUTS</t>
  </si>
  <si>
    <t>National Donut Day at Fortis Academy</t>
  </si>
  <si>
    <t>Page 2 of 24</t>
  </si>
  <si>
    <t>050 - Business Support Services</t>
  </si>
  <si>
    <t>TAQUERIA CHAPALA</t>
  </si>
  <si>
    <t>WORKING LUNCH BEEVILLE MEETING 5.6.21 EXEC FIN DIR</t>
  </si>
  <si>
    <t>WM SUPERCENTER #5959</t>
  </si>
  <si>
    <t>BUDGET MEETING REFRESHMENTS</t>
  </si>
  <si>
    <t>64940000</t>
  </si>
  <si>
    <t>DRUBIO MEMBERSHIP &amp; REG FEE FOR TASBO</t>
  </si>
  <si>
    <t>DRUBIO TASBO HOTEL RESERVATION</t>
  </si>
  <si>
    <t>PAPPAS BAR-B-Q #061Q80</t>
  </si>
  <si>
    <t>NATIONAL PROCUREMENT I</t>
  </si>
  <si>
    <t>64970000</t>
  </si>
  <si>
    <t>JAMEZCUA NPI ACHIEVEMENT EXC APPLICATION</t>
  </si>
  <si>
    <t>AMZN MKTP US*2R2XB0F50</t>
  </si>
  <si>
    <t>JAMEZCUA OFFICE SUPPLIES</t>
  </si>
  <si>
    <t>MELLOW MUSHROOM #214</t>
  </si>
  <si>
    <t>BUSINESS LUNCH E FINANCE  TRAINING</t>
  </si>
  <si>
    <t>2021-05-22</t>
  </si>
  <si>
    <t>AMZN MKTP US*2R91F3NQ0</t>
  </si>
  <si>
    <t>2021-05-24</t>
  </si>
  <si>
    <t>APPLE.COM/BILL</t>
  </si>
  <si>
    <t>63970000</t>
  </si>
  <si>
    <t>JAMEZCUA APPLE SHOW ME SUBSCRIPTION</t>
  </si>
  <si>
    <t>INTUIT *</t>
  </si>
  <si>
    <t>SHARDIN QUICKBOOKS SUBSCRIPTION</t>
  </si>
  <si>
    <t>WAL-MART #4526</t>
  </si>
  <si>
    <t>SUPPLIES FOR YEARLY YOUTH CONFERENCE</t>
  </si>
  <si>
    <t>APT US&amp;C</t>
  </si>
  <si>
    <t>JAMEZCUA APT MEMBERSHIP</t>
  </si>
  <si>
    <t>JAMEZCUA 21 ANNUAL APT  CONF REGISTRATION</t>
  </si>
  <si>
    <t>HOUSTON EAST END C OF</t>
  </si>
  <si>
    <t>JAMEZCUA MEMBERSHIP FEE HOUSTON EAST END CC</t>
  </si>
  <si>
    <t>AICPA  *ORDER</t>
  </si>
  <si>
    <t>JAMEZCUA AICPA MEMBERSHIP RENEWAL</t>
  </si>
  <si>
    <t>2021-06-05</t>
  </si>
  <si>
    <t>AMZN MKTP US*2X87K65Y1</t>
  </si>
  <si>
    <t>OFFICE SUPPLIES</t>
  </si>
  <si>
    <t>Page 3 of 24</t>
  </si>
  <si>
    <t>083 - Facilities Support Services</t>
  </si>
  <si>
    <t>THE HOME DEPOT #6806</t>
  </si>
  <si>
    <t>63150000</t>
  </si>
  <si>
    <t>Split - Building supplies - Lindale (68.03%)</t>
  </si>
  <si>
    <t>GRAINGER</t>
  </si>
  <si>
    <t>63190000</t>
  </si>
  <si>
    <t>Maintenance supplies - Facilities</t>
  </si>
  <si>
    <t>THE HOME DEPOT #0577</t>
  </si>
  <si>
    <t>EXXONMOBIL    47902184</t>
  </si>
  <si>
    <t>63110000</t>
  </si>
  <si>
    <t>Gas unit45 - Facilites</t>
  </si>
  <si>
    <t>CHEVRON 0108129</t>
  </si>
  <si>
    <t>Fuel for Unit #50</t>
  </si>
  <si>
    <t>SHERWIN WILLIAMS 70745</t>
  </si>
  <si>
    <t>Maintenance supplies/striping at 6300</t>
  </si>
  <si>
    <t>LOWES #00681*</t>
  </si>
  <si>
    <t>Building supplies - 6300 Irvington</t>
  </si>
  <si>
    <t>KROGER #264</t>
  </si>
  <si>
    <t>Staff safety meeting</t>
  </si>
  <si>
    <t>Fuel Unit #50</t>
  </si>
  <si>
    <t>2021-05-08</t>
  </si>
  <si>
    <t>AMZN MKTP US*YA5J59TI3</t>
  </si>
  <si>
    <t>Office Supplies Needed</t>
  </si>
  <si>
    <t>AMZN MKTP US*2L10J1H01</t>
  </si>
  <si>
    <t>JOHNSON SUPPLY   N SHE</t>
  </si>
  <si>
    <t>Maintenance supplies</t>
  </si>
  <si>
    <t>Bldg supplies/kitchen supplies</t>
  </si>
  <si>
    <t>UNITED REFRIG BR #83</t>
  </si>
  <si>
    <t>CE HOUSTON 3759</t>
  </si>
  <si>
    <t>Building supplies - NPO</t>
  </si>
  <si>
    <t>O'REILLY AUTO PARTS 40</t>
  </si>
  <si>
    <t>63170000</t>
  </si>
  <si>
    <t>Vehicle part - Facilities</t>
  </si>
  <si>
    <t>SHELL OIL 57543434500</t>
  </si>
  <si>
    <t>Gas unit 41 - Facilities</t>
  </si>
  <si>
    <t>SQ *EZ HOSE AND FITTIN</t>
  </si>
  <si>
    <t>THE HOME DEPOT #6985</t>
  </si>
  <si>
    <t>AMZN MKTP US*2L2695KP1</t>
  </si>
  <si>
    <t>Urinal covers</t>
  </si>
  <si>
    <t>JOHNSTONE SUPPLY OF HO</t>
  </si>
  <si>
    <t>Split - Maintenance Supplies - Facilities (79.87%)</t>
  </si>
  <si>
    <t>SHELL OIL 575432658QPS</t>
  </si>
  <si>
    <t>Fuel for Unit #25</t>
  </si>
  <si>
    <t>Bldg supplies and materials</t>
  </si>
  <si>
    <t>AMAZON.COM*2L7T60951</t>
  </si>
  <si>
    <t>Water Cooler cleaning kits</t>
  </si>
  <si>
    <t>Misc office supplies</t>
  </si>
  <si>
    <t>LOWES #01145*</t>
  </si>
  <si>
    <t>EXXONMOBIL    47937743</t>
  </si>
  <si>
    <t>Gas unit 45 - Facilities</t>
  </si>
  <si>
    <t>TOMMIE VAUGHN PARTS</t>
  </si>
  <si>
    <t>Vehicle parts unit 33 -Facilities</t>
  </si>
  <si>
    <t>WKT* ABBATRAINING.COM</t>
  </si>
  <si>
    <t>Training- Facilities</t>
  </si>
  <si>
    <t>2021-05-15</t>
  </si>
  <si>
    <t>FP MAILING SOLUTIONS</t>
  </si>
  <si>
    <t>Postage for HCDE</t>
  </si>
  <si>
    <t>THE HOME DEPOT #6507</t>
  </si>
  <si>
    <t>Bldg supplies &amp; materials for 6300</t>
  </si>
  <si>
    <t>Kitchen and first aide supplies for 6300</t>
  </si>
  <si>
    <t>63180000</t>
  </si>
  <si>
    <t>Custodial supplies for 6300</t>
  </si>
  <si>
    <t>AMZN MKTP US*2R1X003X1</t>
  </si>
  <si>
    <t>Table cloths</t>
  </si>
  <si>
    <t>Blower for 6005 Westview/cleaning supplies</t>
  </si>
  <si>
    <t>Page 4 of 24</t>
  </si>
  <si>
    <t>AMZN MKTP US*2R6EJ1AB1</t>
  </si>
  <si>
    <t>Supply Item - Facilities - JGarza</t>
  </si>
  <si>
    <t>EXXONMOBIL    47944590</t>
  </si>
  <si>
    <t>Gas unit 44 - Facilities</t>
  </si>
  <si>
    <t>AMZN MKTP US*2R9CP4JG1</t>
  </si>
  <si>
    <t>phone supplies for Facilities</t>
  </si>
  <si>
    <t>2021-05-19</t>
  </si>
  <si>
    <t>Coffee supplies</t>
  </si>
  <si>
    <t>THE HOME DEPOT #0569</t>
  </si>
  <si>
    <t>Split - Building supplies - Lindale (70.34%)</t>
  </si>
  <si>
    <t>Split - Maintenance Supplies - Facilities (29.66%)</t>
  </si>
  <si>
    <t>Replacement Fridge/4th floor</t>
  </si>
  <si>
    <t>Misc coffee supplies</t>
  </si>
  <si>
    <t>FASTSIGNS</t>
  </si>
  <si>
    <t>EXXONMOBIL    47939723</t>
  </si>
  <si>
    <t>Gas unit 45-Facilities</t>
  </si>
  <si>
    <t>AMZN MKTP US*2R5OC6Z10</t>
  </si>
  <si>
    <t>THE HOME DEPOT #0565</t>
  </si>
  <si>
    <t>CE HOUSTON SE</t>
  </si>
  <si>
    <t>Building supplies - Highpoint East</t>
  </si>
  <si>
    <t>M AND D DISTRIBUTORS</t>
  </si>
  <si>
    <t>Vehicle parts 17 - Facilities</t>
  </si>
  <si>
    <t>AMZN MKTP US*2R9CF44H2</t>
  </si>
  <si>
    <t>ONE STOP MUFFLER SHOP</t>
  </si>
  <si>
    <t>Inspection unit 17 - Facilities</t>
  </si>
  <si>
    <t>2021-05-23</t>
  </si>
  <si>
    <t>AMZN MKTP US*2R4LW9T40</t>
  </si>
  <si>
    <t>Misc maintenance supplies</t>
  </si>
  <si>
    <t>HARRIS COUNTY TX - SCA</t>
  </si>
  <si>
    <t>62470000</t>
  </si>
  <si>
    <t>Vehicle registration unit 42 - Facilities</t>
  </si>
  <si>
    <t>Conv Fee Registration - Facilities</t>
  </si>
  <si>
    <t>THE HOME DEPOT #1832</t>
  </si>
  <si>
    <t>BRIO CARWASH AND DETAI</t>
  </si>
  <si>
    <t>carwash for SUV - Facilities</t>
  </si>
  <si>
    <t>Custodial supplies</t>
  </si>
  <si>
    <t>TASBO Summer Solutions Conference</t>
  </si>
  <si>
    <t>IN *SWETTCORP</t>
  </si>
  <si>
    <t>Building Maintenance - NPO</t>
  </si>
  <si>
    <t>AMAZON.COM*2R45K3A52</t>
  </si>
  <si>
    <t>Fire Drill supplies</t>
  </si>
  <si>
    <t>TASBO-Summer Solutions Conference</t>
  </si>
  <si>
    <t>EXXONMOBIL    47943923</t>
  </si>
  <si>
    <t>Gas unit 10 - Facilities</t>
  </si>
  <si>
    <t>AMZN MKTP US*2R2TJ8SW1</t>
  </si>
  <si>
    <t>Hotel Reservation for TASBO Conference</t>
  </si>
  <si>
    <t>TASBO One (1) Day Hotel Reservation</t>
  </si>
  <si>
    <t>AMZN MKTP US*2R11H90S2</t>
  </si>
  <si>
    <t>Gas unit 45 - Facilites</t>
  </si>
  <si>
    <t>AUTO BODY PARTS DEPOT</t>
  </si>
  <si>
    <t>Vehicle parts unit 17 - Facilities</t>
  </si>
  <si>
    <t>EXPRESS TRUCK STOP</t>
  </si>
  <si>
    <t>KALAHARI RESORT - TX</t>
  </si>
  <si>
    <t>TASBO Hotel Reservation</t>
  </si>
  <si>
    <t>Page 5 of 24</t>
  </si>
  <si>
    <t>Vehicle part #17 - Facilities</t>
  </si>
  <si>
    <t>2021-05-29</t>
  </si>
  <si>
    <t>AMZN MKTP US</t>
  </si>
  <si>
    <t>Refund for table cloths</t>
  </si>
  <si>
    <t>AMZN MKTP US*2X4HL1FA1</t>
  </si>
  <si>
    <t>Custodial Supplies Needed</t>
  </si>
  <si>
    <t>EXXONMOBIL    47943683</t>
  </si>
  <si>
    <t>Gas #45 - Facilities</t>
  </si>
  <si>
    <t>Vehicle unit 6 - Facilities</t>
  </si>
  <si>
    <t>THE HOME DEPOT #6558</t>
  </si>
  <si>
    <t>ACE ELECTRONICS</t>
  </si>
  <si>
    <t>TRIPLES STEEL HOLDIN</t>
  </si>
  <si>
    <t>TS DISTRIBUTORS INC</t>
  </si>
  <si>
    <t>AMAZON.COM*2R46A4RF0</t>
  </si>
  <si>
    <t>Building supplies</t>
  </si>
  <si>
    <t>Bollard light supplies &amp; power washer</t>
  </si>
  <si>
    <t>CHEVRON 0374709</t>
  </si>
  <si>
    <t>Gas unit 46 - Facilities</t>
  </si>
  <si>
    <t>EXXONMOBIL    47943014</t>
  </si>
  <si>
    <t>Gas unit 26 - Facilities</t>
  </si>
  <si>
    <t>AMZN MKTP US*2X17U9C10</t>
  </si>
  <si>
    <t>Phone case for new employee</t>
  </si>
  <si>
    <t>XL PARTS 002</t>
  </si>
  <si>
    <t>Vehicle parts unit17 -Facilities</t>
  </si>
  <si>
    <t>DAIRY QUEEN #14520 QPS</t>
  </si>
  <si>
    <t>Accidental personal charge that will be reimbursed</t>
  </si>
  <si>
    <t>084 - Facilities Operations</t>
  </si>
  <si>
    <t>ISI*COMMERCIAL REFRIG</t>
  </si>
  <si>
    <t>Building Supplies - Highpoint East</t>
  </si>
  <si>
    <t>H.L. FLAKE COMPANY</t>
  </si>
  <si>
    <t>Building supplies - ABS West</t>
  </si>
  <si>
    <t>Building supplies - ABS East</t>
  </si>
  <si>
    <t>THE HOME DEPOT #6509</t>
  </si>
  <si>
    <t>building supplies - ABS East</t>
  </si>
  <si>
    <t>Building supplies - Science lad</t>
  </si>
  <si>
    <t>Building supplies - Science Lab</t>
  </si>
  <si>
    <t>Building supplies - Fortis</t>
  </si>
  <si>
    <t>building Supplies - ABS West</t>
  </si>
  <si>
    <t>JOHNSON SUPPLY PASADEN</t>
  </si>
  <si>
    <t>Building supplies - Highpoint</t>
  </si>
  <si>
    <t>Page 6 of 24</t>
  </si>
  <si>
    <t>089 - Choice Facility Partners</t>
  </si>
  <si>
    <t>TASBO Summer Conf. 2021 A.Kyles</t>
  </si>
  <si>
    <t>General office supplies for CP</t>
  </si>
  <si>
    <t>HUBSPOT INC.</t>
  </si>
  <si>
    <t>Subscription for CRM usage-Choice Partners</t>
  </si>
  <si>
    <t>NIGP - IWEB</t>
  </si>
  <si>
    <t>62650000</t>
  </si>
  <si>
    <t>Virtual booth/in person leadership conference</t>
  </si>
  <si>
    <t>SOUTHWES  5262387621790</t>
  </si>
  <si>
    <t>Air to NIGP leadership conference</t>
  </si>
  <si>
    <t>PAYPAL *NAEPTOAL</t>
  </si>
  <si>
    <t>Booth for TOAL - College Station</t>
  </si>
  <si>
    <t>FREEMAN</t>
  </si>
  <si>
    <t>62660000</t>
  </si>
  <si>
    <t>Booth Equipment for TASN 2021- Food Co-op</t>
  </si>
  <si>
    <t>PAYPAL *STASMO</t>
  </si>
  <si>
    <t>Conference registration booth</t>
  </si>
  <si>
    <t>089 - Choice Partners</t>
  </si>
  <si>
    <t>TASBO 2021 Sum Conf Hotel Deposit-Shandra Powell</t>
  </si>
  <si>
    <t>TASBO 2021 Sum Conf Hotel Balance-Shandra Powell</t>
  </si>
  <si>
    <t>AMZN MKTP US*2L4M24BM1</t>
  </si>
  <si>
    <t>Triple Monitor Stand for Stand Up Desk</t>
  </si>
  <si>
    <t>INSTITUTE SUPPLY MGMT</t>
  </si>
  <si>
    <t>ISM CPSM Certificate 3 year renewal fee</t>
  </si>
  <si>
    <t>TEXAS ASSN SCHOOL BOAR</t>
  </si>
  <si>
    <t>2021 TASA/TASB Conf Dn Pymt-CP Exhibitor Booth</t>
  </si>
  <si>
    <t>NPI Membership Fee</t>
  </si>
  <si>
    <t>SOUTHWEST EXPO SERV</t>
  </si>
  <si>
    <t>N&amp;E CJAC 2021 Conf-Booth Equipment Rentals</t>
  </si>
  <si>
    <t>So TX CJAC 2021 Conf-Booth Equipment Rentals</t>
  </si>
  <si>
    <t>BROOKHOLLOW 670 EC</t>
  </si>
  <si>
    <t>Food for evaluators of RFP 21/031KN.</t>
  </si>
  <si>
    <t>TEXAS MUNICIPAL LEAGUE</t>
  </si>
  <si>
    <t>TML 2021- CP Exhibitor Booth</t>
  </si>
  <si>
    <t>AMZN MKTP US*2R75N1Q50</t>
  </si>
  <si>
    <t>Wall Mount 24 Pocket BusCard Holder for CP Div.</t>
  </si>
  <si>
    <t>AMZN MKTP US*2R8UA1QN0</t>
  </si>
  <si>
    <t>TOAL 2021 Conf-CP Exhibitor Booth Theme Supplies</t>
  </si>
  <si>
    <t>AMZN MKTP US*2R7E606I2</t>
  </si>
  <si>
    <t>TOAL 2021 Conf-Standing Tabletop Theme Props</t>
  </si>
  <si>
    <t>TASBO Summer Solutions '21 Course Registration</t>
  </si>
  <si>
    <t>AMZN MKTP US*2X3NA3380</t>
  </si>
  <si>
    <t>Cubicle Hangers for CP Division</t>
  </si>
  <si>
    <t>Page 7 of 24</t>
  </si>
  <si>
    <t>090 - Technology Support Services</t>
  </si>
  <si>
    <t>JAM SOFTWARE GMBH</t>
  </si>
  <si>
    <t>63970001</t>
  </si>
  <si>
    <t>Jam Software Renewal</t>
  </si>
  <si>
    <t>AMZN MKTP US*2L5GW9UQ1</t>
  </si>
  <si>
    <t>Supply Item</t>
  </si>
  <si>
    <t>AMAZON.COM*2L0C59W21</t>
  </si>
  <si>
    <t>Supply Item - Service Desk</t>
  </si>
  <si>
    <t>Supply Item - Amazon Return</t>
  </si>
  <si>
    <t>PAYPAL *LASERFICHE</t>
  </si>
  <si>
    <t>Online Laserfiche Training- S. Erukulla</t>
  </si>
  <si>
    <t>AMZN MKTP US*2L2XU6DJ0</t>
  </si>
  <si>
    <t>WEB*NETWORKSOLUTIONS</t>
  </si>
  <si>
    <t>62450000</t>
  </si>
  <si>
    <t>Domain renewals</t>
  </si>
  <si>
    <t>CDW GOVT #D589090</t>
  </si>
  <si>
    <t>Laserfiche Gold Cert. Training- L. Ballard</t>
  </si>
  <si>
    <t>AMZN MKTP US*2R6938J82</t>
  </si>
  <si>
    <t>Supplies for Service Desk</t>
  </si>
  <si>
    <t>AMZN MKTP US*2R1UQ06H2</t>
  </si>
  <si>
    <t>Supplies for IT Trainer</t>
  </si>
  <si>
    <t>ARIN</t>
  </si>
  <si>
    <t>Registration Fee for ARN# and Public IP address</t>
  </si>
  <si>
    <t>B&amp;H PHOTO 800-606-6969</t>
  </si>
  <si>
    <t>Supply Item - JSalinas</t>
  </si>
  <si>
    <t>092 - Marketing Services</t>
  </si>
  <si>
    <t>EIG*CONSTANTCONTACT.CO</t>
  </si>
  <si>
    <t>Subscription for Constant Contact</t>
  </si>
  <si>
    <t>Deposit paid for Hotel-Stephanie de Los Santos</t>
  </si>
  <si>
    <t>AMERICAN MARKETING ASS</t>
  </si>
  <si>
    <t>JWachs-refund for canceled AMA event.</t>
  </si>
  <si>
    <t>BLN*MONDAY.COM</t>
  </si>
  <si>
    <t>Software Platform</t>
  </si>
  <si>
    <t>093 - Chief Information Officer</t>
  </si>
  <si>
    <t>Credit for returned item</t>
  </si>
  <si>
    <t>PUBLIC RELATIONS SOCIE</t>
  </si>
  <si>
    <t>Fee for job listing</t>
  </si>
  <si>
    <t>HOUSTON CHRONICLE CIRC</t>
  </si>
  <si>
    <t>63290000</t>
  </si>
  <si>
    <t>Online newspaper subscription for D. Clark</t>
  </si>
  <si>
    <t>094 - External Relations</t>
  </si>
  <si>
    <t>ZOOM.US</t>
  </si>
  <si>
    <t>Software purchases (refund)</t>
  </si>
  <si>
    <t>Reading materials</t>
  </si>
  <si>
    <t>USPS PO 4800390043</t>
  </si>
  <si>
    <t>Postage for PIR AG ruling &amp; 3rd party notification</t>
  </si>
  <si>
    <t>Page 8 of 24</t>
  </si>
  <si>
    <t>111 - Therapy Services</t>
  </si>
  <si>
    <t>PESI INC</t>
  </si>
  <si>
    <t>Office Staff, Therapist reading material -Barkley</t>
  </si>
  <si>
    <t>GUILFORD PUBLICATIONS</t>
  </si>
  <si>
    <t>Reading supplies for district therapist</t>
  </si>
  <si>
    <t>Staff Appreciation Refreshments</t>
  </si>
  <si>
    <t>TARGET        00019752</t>
  </si>
  <si>
    <t>Staff Appreciation Materials</t>
  </si>
  <si>
    <t>KROGER #312</t>
  </si>
  <si>
    <t>APTA - DUES</t>
  </si>
  <si>
    <t>J Calmes APTA membership dues</t>
  </si>
  <si>
    <t>PANERA BREAD #204111 O</t>
  </si>
  <si>
    <t>Lunch for staff during Appreciation Day</t>
  </si>
  <si>
    <t>2021-05-16</t>
  </si>
  <si>
    <t>Email blast</t>
  </si>
  <si>
    <t>KOJACK'S FINE FOODS</t>
  </si>
  <si>
    <t>Managers Planning Meeting Lunch</t>
  </si>
  <si>
    <t>HISD RFP Supplies</t>
  </si>
  <si>
    <t>Page 9 of 24</t>
  </si>
  <si>
    <t>131 - ABC East</t>
  </si>
  <si>
    <t>PARTY CITY 808</t>
  </si>
  <si>
    <t>Expenses for Nurses week</t>
  </si>
  <si>
    <t>H-E-B #540</t>
  </si>
  <si>
    <t>Expenses for teachers</t>
  </si>
  <si>
    <t>CHICK-FIL-A #03071</t>
  </si>
  <si>
    <t>63410000</t>
  </si>
  <si>
    <t>Expenses for students</t>
  </si>
  <si>
    <t>USPS PO 4801290015</t>
  </si>
  <si>
    <t>SAMSCLUB #8244</t>
  </si>
  <si>
    <t>WALMART.COM AU</t>
  </si>
  <si>
    <t>Expenses for counselor</t>
  </si>
  <si>
    <t>AMZN MKTP US*2L0M82HE0</t>
  </si>
  <si>
    <t>H-E-B #572</t>
  </si>
  <si>
    <t>Expenses for students field trips</t>
  </si>
  <si>
    <t>Expenses for student mailing</t>
  </si>
  <si>
    <t>BATH AND BODY WORKS 39</t>
  </si>
  <si>
    <t>Expenses for teacher</t>
  </si>
  <si>
    <t>Expenses for students mailing</t>
  </si>
  <si>
    <t>AMZN MKTP US*2R25Y8PC1</t>
  </si>
  <si>
    <t>AMZN MKTP US*2R9EW54C2</t>
  </si>
  <si>
    <t>Expenses for student field trip</t>
  </si>
  <si>
    <t>AQUARIUM - HOUSTON AMU</t>
  </si>
  <si>
    <t>SHELL OIL 575430827QPS</t>
  </si>
  <si>
    <t>Expense for school bus</t>
  </si>
  <si>
    <t>LOUISIANA FISH HOUSE</t>
  </si>
  <si>
    <t>Crisis Leadership Team Meeting</t>
  </si>
  <si>
    <t>FIESTA MART #18</t>
  </si>
  <si>
    <t>SAMS CLUB #4769</t>
  </si>
  <si>
    <t>ACE MART GULF FREEWAY</t>
  </si>
  <si>
    <t>PIZZA HUT 032231</t>
  </si>
  <si>
    <t>Expenses for students (50%)</t>
  </si>
  <si>
    <t>Expenses for Staff (50%)</t>
  </si>
  <si>
    <t>SAMS CLUB #8244</t>
  </si>
  <si>
    <t>Expenses for Professional Development</t>
  </si>
  <si>
    <t>ARNE'S</t>
  </si>
  <si>
    <t>Page 10 of 24</t>
  </si>
  <si>
    <t>132 - ABC West</t>
  </si>
  <si>
    <t>2021-05-03</t>
  </si>
  <si>
    <t>HOUSTON MUSEUM OF NATU</t>
  </si>
  <si>
    <t>64990004</t>
  </si>
  <si>
    <t>Field Trip for the Students</t>
  </si>
  <si>
    <t>MCW#3-SOUTH VOSS</t>
  </si>
  <si>
    <t>ABS West Van Fuel and Cleaning</t>
  </si>
  <si>
    <t>MACGILL SCHOOL NURSE S</t>
  </si>
  <si>
    <t>Supplies for the Nurse</t>
  </si>
  <si>
    <t>WM SUPERCENTER #3584</t>
  </si>
  <si>
    <t>Boys Town Trading Store/ Rewards for students</t>
  </si>
  <si>
    <t>SAMSCLUB #4769</t>
  </si>
  <si>
    <t>Boys Town Trading Store/Rewards for students</t>
  </si>
  <si>
    <t>WAL-MART #3584</t>
  </si>
  <si>
    <t>General Supplies / Nurse's Office</t>
  </si>
  <si>
    <t>63980000</t>
  </si>
  <si>
    <t>Food for Classroom for students</t>
  </si>
  <si>
    <t>USPS PO 4801500411</t>
  </si>
  <si>
    <t>Certified Mail for Parents &amp; Students</t>
  </si>
  <si>
    <t>WM SUPERCENTER #1279</t>
  </si>
  <si>
    <t>AMZN MKTP US*2L3EH9PX1</t>
  </si>
  <si>
    <t>CI CIS #835</t>
  </si>
  <si>
    <t>Boys Town / ABA rewards for students CiCi's Pizza</t>
  </si>
  <si>
    <t>LIBERTY DATA PRODUCTS</t>
  </si>
  <si>
    <t>General Supplies for Teachers</t>
  </si>
  <si>
    <t>General Supplies for Administration</t>
  </si>
  <si>
    <t>SAMS CLUB #8245</t>
  </si>
  <si>
    <t>Boys Town  Trading Store / Rewards for students</t>
  </si>
  <si>
    <t>SQ *APE SPORTS, INC.</t>
  </si>
  <si>
    <t>Vinyl Mat for Students in Crisis</t>
  </si>
  <si>
    <t>AMAZON.COM*2L1M85VK2</t>
  </si>
  <si>
    <t>AMZN MKTP US*2L72I7IE1</t>
  </si>
  <si>
    <t>Supplies for the nurse</t>
  </si>
  <si>
    <t>WM SUPERCENTER #3296</t>
  </si>
  <si>
    <t>Boys Town Trading Store for students</t>
  </si>
  <si>
    <t>Boys Town Trading Store / Rewards for students</t>
  </si>
  <si>
    <t>ABS West Graduation Supplies</t>
  </si>
  <si>
    <t>WAL-MART #3296</t>
  </si>
  <si>
    <t>USPS PO 4803720060</t>
  </si>
  <si>
    <t>OFFICE DEPOT #3312</t>
  </si>
  <si>
    <t>General Supplies for Dr. Keys and Administration</t>
  </si>
  <si>
    <t>Food for Classroom</t>
  </si>
  <si>
    <t>Page 11 of 24</t>
  </si>
  <si>
    <t>Certified Mail for students</t>
  </si>
  <si>
    <t>CHEVRON 0357737</t>
  </si>
  <si>
    <t>Gas Fuel for the Bus</t>
  </si>
  <si>
    <t>SQ *SHOWCASE AWARDS AN</t>
  </si>
  <si>
    <t>4th Annual HCDE Chess Tournament Awards</t>
  </si>
  <si>
    <t>USPS PO 4801850044</t>
  </si>
  <si>
    <t>CHEVRON 0359221</t>
  </si>
  <si>
    <t>ABS West Fuel for Bus</t>
  </si>
  <si>
    <t>LUBYS CAFE   #0032 Q99</t>
  </si>
  <si>
    <t>ABS West Boys Town Merit/Seniors Field Trip</t>
  </si>
  <si>
    <t>TASBO Certification - Hotel for Denise Alamos</t>
  </si>
  <si>
    <t>TASBO Certification - Hotel for Alma Ochoa</t>
  </si>
  <si>
    <t>Boys Town Trading Store /Rewards for Students</t>
  </si>
  <si>
    <t>Alma Ochoa TASBO Registration</t>
  </si>
  <si>
    <t>General Supplies for the Domestic Lab</t>
  </si>
  <si>
    <t>4th Annual HCDE Chess Tournament</t>
  </si>
  <si>
    <t>THE GRADUATION STORE</t>
  </si>
  <si>
    <t>Gold 2021 Tassels items for the graduation</t>
  </si>
  <si>
    <t>General Supplies for Administration Staff</t>
  </si>
  <si>
    <t>WM SUPERCENTER #2257</t>
  </si>
  <si>
    <t>Rewards for Students</t>
  </si>
  <si>
    <t>64160000</t>
  </si>
  <si>
    <t>Graduation ABS-West</t>
  </si>
  <si>
    <t>Food for Classrooms</t>
  </si>
  <si>
    <t>Earth Day Field Trip</t>
  </si>
  <si>
    <t>OFFICE DEPOT #2195</t>
  </si>
  <si>
    <t>General Supplies for the Staff</t>
  </si>
  <si>
    <t>Page 12 of 24</t>
  </si>
  <si>
    <t>190 - Technology Cloud Project</t>
  </si>
  <si>
    <t>TST* NOTHING BUNDT CAK</t>
  </si>
  <si>
    <t>Teacher Appreciation Misc.</t>
  </si>
  <si>
    <t>ADOBE  *800-833-6687</t>
  </si>
  <si>
    <t>Adobe ID account login - Access Adobe Products</t>
  </si>
  <si>
    <t>Page 13 of 24</t>
  </si>
  <si>
    <t>201 - Adult Education</t>
  </si>
  <si>
    <t>CENTRAL SUSQUEHANNA IN</t>
  </si>
  <si>
    <t>Reg. fees for DJohnson to attend SEL&amp;Equity Conf.</t>
  </si>
  <si>
    <t>Reg. fees for CMagallan to attend SEL&amp;Equity Conf.</t>
  </si>
  <si>
    <t>Reg. fees for BBentley to attend SEL&amp;Equity Conf.</t>
  </si>
  <si>
    <t>Reg. fees for MO'Brien to attend SEL&amp;Equity Conf.</t>
  </si>
  <si>
    <t>Reg. fees for GMedina to attend SEL&amp;Equity Conf.</t>
  </si>
  <si>
    <t>AIR</t>
  </si>
  <si>
    <t>Reg. fees for GMedina to attend AIR Forum</t>
  </si>
  <si>
    <t>Reg. fees for ADeLeon to attend SEL&amp;Equity Conf.</t>
  </si>
  <si>
    <t>Refreshments for Ops Meeting</t>
  </si>
  <si>
    <t>Reg. fee for ADeLeon to attend the AIR Conf.</t>
  </si>
  <si>
    <t>Reg. fee for DBreaux to attend the AIR Conf.</t>
  </si>
  <si>
    <t>Reg. fee for CMagallan to attend the AIR Conf.</t>
  </si>
  <si>
    <t>Reg. fee for MO'Brien to attend the AIR Conf.</t>
  </si>
  <si>
    <t>UNITED    01623483843730</t>
  </si>
  <si>
    <t>Transp. for BBentley to attend the CECU Convention</t>
  </si>
  <si>
    <t>UNITED    01623483853375</t>
  </si>
  <si>
    <t>Transp. for CMagallan - attend the CECU Convention</t>
  </si>
  <si>
    <t>UNITED    01623483859756</t>
  </si>
  <si>
    <t>Transp. for LFehoko to attend the CECU Convention</t>
  </si>
  <si>
    <t>UNITED    01623483866056</t>
  </si>
  <si>
    <t>Transp. for MO'Brien to attend the CECU Convention</t>
  </si>
  <si>
    <t>UNITED    01623483873244</t>
  </si>
  <si>
    <t>Transp. for SRoss to attend the CECU Convention</t>
  </si>
  <si>
    <t>EXTRA SPACE 0521</t>
  </si>
  <si>
    <t>62680000</t>
  </si>
  <si>
    <t>Storage for AED furniture and materials</t>
  </si>
  <si>
    <t>CAREER EDUCAT</t>
  </si>
  <si>
    <t>Reg. Fees to attend the Career Ed Convention</t>
  </si>
  <si>
    <t>Reg. fees to attend Career Ed Convention (Ops)</t>
  </si>
  <si>
    <t>NTLREST SERVSAFE</t>
  </si>
  <si>
    <t>Software purchase for classroom use</t>
  </si>
  <si>
    <t>AMZN MKTP US*2R76F0122</t>
  </si>
  <si>
    <t>General supplies for Division</t>
  </si>
  <si>
    <t>SOUTHWES  5262391307576</t>
  </si>
  <si>
    <t>AMZN MKTP US*2R3R71760</t>
  </si>
  <si>
    <t>PICATA PIZZA &amp; PASTA</t>
  </si>
  <si>
    <t>Refreshments for OPS Meeting</t>
  </si>
  <si>
    <t>SOUTHWES  5269890977346</t>
  </si>
  <si>
    <t>Refund for for LFehoko to attend CECU Conv.</t>
  </si>
  <si>
    <t>Page 14 of 24</t>
  </si>
  <si>
    <t>301 - ISS-Division Wide</t>
  </si>
  <si>
    <t>LINKEDIN-564*9277196</t>
  </si>
  <si>
    <t>Subscription renewal for ads.</t>
  </si>
  <si>
    <t>ADOBE ACROPRO SUBS</t>
  </si>
  <si>
    <t>Acrobat Pro for Internet Editing on Laptop.</t>
  </si>
  <si>
    <t>AMAZON.COM*2L5AO3DC1</t>
  </si>
  <si>
    <t>Office supply - Ink for Printer</t>
  </si>
  <si>
    <t>Materials for Ron Clark's workshop</t>
  </si>
  <si>
    <t>IN *J.COLE PRODUCTIONS</t>
  </si>
  <si>
    <t>Printing of Flyers for workshops.</t>
  </si>
  <si>
    <t>POST OAK TROPHIES AND</t>
  </si>
  <si>
    <t>Crystal glass awards for Ron Clark's event</t>
  </si>
  <si>
    <t>ZOOM.US 888-799-9666</t>
  </si>
  <si>
    <t>Zoom subscription for meeting</t>
  </si>
  <si>
    <t>AMAZON.COM*2L7M11W40</t>
  </si>
  <si>
    <t>Split - Books for TLC curriculum director (91.26%)</t>
  </si>
  <si>
    <t>Split - Office Supplies - Post-it Notes (8.74%)</t>
  </si>
  <si>
    <t>AMZN MKTP US*2L8WW6WI0</t>
  </si>
  <si>
    <t>Books for TLC curriculum director</t>
  </si>
  <si>
    <t>LINKEDIN-569*1372706</t>
  </si>
  <si>
    <t>Sales Tax Refund for LinkedIn Order 5321017076</t>
  </si>
  <si>
    <t>LINKEDIN-569*1369826</t>
  </si>
  <si>
    <t>Sales Tax Refund for LinkedIn Order 5649277196</t>
  </si>
  <si>
    <t>LINKEDIN 5417234066</t>
  </si>
  <si>
    <t>Sales Tax Refund for LinkedIn Order 5417234066</t>
  </si>
  <si>
    <t>LINKEDIN 5512404586</t>
  </si>
  <si>
    <t>Sales Tax Refund for LinkedIn Order 5512404586</t>
  </si>
  <si>
    <t>LINKEDIN-570*9244936</t>
  </si>
  <si>
    <t>Subscription renewal for event advertising.</t>
  </si>
  <si>
    <t>BLUESKY APPS</t>
  </si>
  <si>
    <t>Zoom Meeting attendance apps/graphics</t>
  </si>
  <si>
    <t>LA MADELEINE SAWYER HE</t>
  </si>
  <si>
    <t>Lunch provided for TLC interview panelist.</t>
  </si>
  <si>
    <t>Breakfast provided for TLC interview panelist.</t>
  </si>
  <si>
    <t>Breakfast-TLC Senior Director Interview Committee</t>
  </si>
  <si>
    <t>Lunch-TLC Senior Director Interview Committee</t>
  </si>
  <si>
    <t>Zoom - Add on storage</t>
  </si>
  <si>
    <t>Printing of Flyer for leadership matters workshop.</t>
  </si>
  <si>
    <t>CALENDLY</t>
  </si>
  <si>
    <t>Monthly charge for appt. booking calendar</t>
  </si>
  <si>
    <t>GRAMMARLY COROJ1KI3</t>
  </si>
  <si>
    <t>Subscription for editing/grammar app</t>
  </si>
  <si>
    <t>AMAZON.COM*2R57L3YA0</t>
  </si>
  <si>
    <t>Books for curriculum director - Bootcamp planning</t>
  </si>
  <si>
    <t>302 - ISS-Math</t>
  </si>
  <si>
    <t>Refreshments Spring Lead. academy Tutoring session</t>
  </si>
  <si>
    <t>NATL CCL TEACHERS OF M</t>
  </si>
  <si>
    <t>Membership Dues Nat. Council Teachers of Math</t>
  </si>
  <si>
    <t>Office supplies Math Director</t>
  </si>
  <si>
    <t>Page 15 of 24</t>
  </si>
  <si>
    <t>307 - ISS-English Language Arts</t>
  </si>
  <si>
    <t>SP * OUISI PHOTO GAME</t>
  </si>
  <si>
    <t>Office supplies - Visual cards for workshops</t>
  </si>
  <si>
    <t>AMAZON.COM*IP3UY28S3</t>
  </si>
  <si>
    <t>Office Supplies - cardboard boxes</t>
  </si>
  <si>
    <t>AMAZON.COM*Q44OL8XQ3</t>
  </si>
  <si>
    <t>Books for TLC ELA/SS curriculum director.</t>
  </si>
  <si>
    <t>AMZN MKTP US*2L5FX3TU0</t>
  </si>
  <si>
    <t>Workshop supplies</t>
  </si>
  <si>
    <t>AMZN MKTP US*2L2685E40</t>
  </si>
  <si>
    <t>Office supplies - black bubble mailers</t>
  </si>
  <si>
    <t>AMZN MKTP US*0930A7Q13</t>
  </si>
  <si>
    <t>Workshop supplies - insect bugs figure toys</t>
  </si>
  <si>
    <t>Office Supplies - Toner, Sticky Pads, Index Cards</t>
  </si>
  <si>
    <t>Office Monthly Planner</t>
  </si>
  <si>
    <t>Batteries, Black Toner</t>
  </si>
  <si>
    <t>AMAZON.COM*2L5L72HK0</t>
  </si>
  <si>
    <t>BITLY.COM</t>
  </si>
  <si>
    <t>Refund/Credit for cancelled service.</t>
  </si>
  <si>
    <t>WWW.STENHOUSE.COM</t>
  </si>
  <si>
    <t>AMAZON.COM*2L9IK99G0</t>
  </si>
  <si>
    <t>Office supplies - Ink cartridges</t>
  </si>
  <si>
    <t>AMZN MKTP US*2L6AI3WG2</t>
  </si>
  <si>
    <t>AMAZON.COM*2R6QK8OK0</t>
  </si>
  <si>
    <t>REI*GREENWOODHEINEMANN</t>
  </si>
  <si>
    <t>Heinemann books for TLC ELA/SS curriculum director</t>
  </si>
  <si>
    <t>AMZN MKTP US*2R5QA2S01</t>
  </si>
  <si>
    <t>Office supplies - USB cable</t>
  </si>
  <si>
    <t>AMZN MKTP US*2R0P85M72</t>
  </si>
  <si>
    <t>Office supplies - black bubble mailers.</t>
  </si>
  <si>
    <t>Monthly active subscription for TLC workshops</t>
  </si>
  <si>
    <t>Monthly active subscription for TLC workshops.</t>
  </si>
  <si>
    <t>AMZN MKTP US*2X6GU1EL1</t>
  </si>
  <si>
    <t>Office supplies - iPhone charger/cable pack of 5</t>
  </si>
  <si>
    <t>SP * SHARON MCMAHON ED</t>
  </si>
  <si>
    <t>Subscription for TLC workshop.</t>
  </si>
  <si>
    <t>AMZN MKTP US*2R7Y307P2</t>
  </si>
  <si>
    <t>Office supplies - brown wrapping paper roll</t>
  </si>
  <si>
    <t>FLOWCODE</t>
  </si>
  <si>
    <t>Active subscription for TLC workshop.</t>
  </si>
  <si>
    <t>312 - Scholastic Arts Program</t>
  </si>
  <si>
    <t>Mail out for TLC</t>
  </si>
  <si>
    <t>Mailout for TLC</t>
  </si>
  <si>
    <t>Postage for TLC</t>
  </si>
  <si>
    <t>PAYPAL *ABYERS</t>
  </si>
  <si>
    <t>Misc. Operating costs Virtual Writing Exhibit</t>
  </si>
  <si>
    <t>Misc. Operating costs Virtual Art Exhibit</t>
  </si>
  <si>
    <t>Page 16 of 24</t>
  </si>
  <si>
    <t>313 - ISS-Special Education</t>
  </si>
  <si>
    <t>HOBBY-LOBBY #0110</t>
  </si>
  <si>
    <t>Office Supplies for SLA workshops.</t>
  </si>
  <si>
    <t>314 - ISS-Speaker Series</t>
  </si>
  <si>
    <t>LINKEDIN 6678374884</t>
  </si>
  <si>
    <t>Leadership Marketing - Sales Navigator Prof.</t>
  </si>
  <si>
    <t>AMAZON.COM*2X43D81V1</t>
  </si>
  <si>
    <t>Reading Materials YA book club educators</t>
  </si>
  <si>
    <t>AMAZON.COM*2R8BV7IS2</t>
  </si>
  <si>
    <t>Reading materials HISD School of Choice Cohort</t>
  </si>
  <si>
    <t>AMAZON.COM*2X0LY6VU1</t>
  </si>
  <si>
    <t>Reading Materials HISD school of Choice Cohort</t>
  </si>
  <si>
    <t>Page 17 of 24</t>
  </si>
  <si>
    <t>501 - Special Schools</t>
  </si>
  <si>
    <t>SQ *SOUTHERN STYLE SEA</t>
  </si>
  <si>
    <t>Business Meeting Meals-Highpoint School East</t>
  </si>
  <si>
    <t>RANDYS SMOKEHOUSE &amp;BBQ</t>
  </si>
  <si>
    <t>Expenses for Business Meeting Meals-Fortis Academy</t>
  </si>
  <si>
    <t>Expenses for Business Meeting Meals-ABS West</t>
  </si>
  <si>
    <t>Expenses for Business Meeting Meals-ABS East</t>
  </si>
  <si>
    <t>AMZN MKTP US*2L5OZ6680</t>
  </si>
  <si>
    <t>Expenses for General Supplies and Materials-Alamos</t>
  </si>
  <si>
    <t>IN *COLOR ONE SYSTEMS,</t>
  </si>
  <si>
    <t>Printing expenses for Schools Division</t>
  </si>
  <si>
    <t>THINGS REMEMBERED 0452</t>
  </si>
  <si>
    <t>Expenses for Materials-Administrators</t>
  </si>
  <si>
    <t>Expenses for Teacher of the Year</t>
  </si>
  <si>
    <t>AMZN MKTP US*2L8G57KB0</t>
  </si>
  <si>
    <t>H-E-B #028</t>
  </si>
  <si>
    <t>GABBYS BBQ - HOUSTON</t>
  </si>
  <si>
    <t>Expenses for Business Meeting Meals-Schools</t>
  </si>
  <si>
    <t>Expenses for general office supplies</t>
  </si>
  <si>
    <t>AMZN MKTP US*2R8KU9E00</t>
  </si>
  <si>
    <t>Expenses for General Supplies &amp; Materials-Mullins</t>
  </si>
  <si>
    <t>General expenses for office supplies</t>
  </si>
  <si>
    <t>Registration for Denise Alamos to attend TASBO.</t>
  </si>
  <si>
    <t>AMZN MKTP US*2R8GD2PN0</t>
  </si>
  <si>
    <t>CHICK-FIL-A #02820</t>
  </si>
  <si>
    <t>Expenses for Business Meeting Meals-Administrative</t>
  </si>
  <si>
    <t>Expenses for Principal's Interview</t>
  </si>
  <si>
    <t>AMZN MKTP US*2R0LU0H90</t>
  </si>
  <si>
    <t>Expenses for office supplies</t>
  </si>
  <si>
    <t>01439-CLBCRP SC-CCCM</t>
  </si>
  <si>
    <t>Expenses for Staff Development-Administation</t>
  </si>
  <si>
    <t>2021-05-30</t>
  </si>
  <si>
    <t>AMZN MKTP US*2X3UI8NS1</t>
  </si>
  <si>
    <t>General office supplies</t>
  </si>
  <si>
    <t>REGION 4 EDUCATION SER</t>
  </si>
  <si>
    <t>Registration for Michelle Rayson, Region 4 AEL</t>
  </si>
  <si>
    <t>Registration for Michelle Rayson, Region 4 T-TESS</t>
  </si>
  <si>
    <t>AMZN MKTP US*2X7RK94E2</t>
  </si>
  <si>
    <t>Split - Expenses for general office expenses (8.22%)</t>
  </si>
  <si>
    <t>Split - Expenses for staff development (91.78%)</t>
  </si>
  <si>
    <t>Page 18 of 24</t>
  </si>
  <si>
    <t>800 - Fortis Academy</t>
  </si>
  <si>
    <t>Fees for Office Supplies</t>
  </si>
  <si>
    <t>JOE V'S #616</t>
  </si>
  <si>
    <t>Fees for Instructional Supplies (Culinary Class)</t>
  </si>
  <si>
    <t>LITTLE CAESARS 4578</t>
  </si>
  <si>
    <t>Fees for Student's Lunches</t>
  </si>
  <si>
    <t>WENDY'S 25</t>
  </si>
  <si>
    <t>Fees for Cafeteria Lunches (Student's)</t>
  </si>
  <si>
    <t>SUBWAY 2387</t>
  </si>
  <si>
    <t>SAMSCLUB #8245</t>
  </si>
  <si>
    <t>Credit Due to Taxes were Charged.</t>
  </si>
  <si>
    <t>AMAZON.COM*2L4TQ95S2</t>
  </si>
  <si>
    <t>Fees for Student's Cafeteria Breakfast &amp; Lunches</t>
  </si>
  <si>
    <t>TACO CABANA 20241</t>
  </si>
  <si>
    <t>Fees for Cafeteria Student's Breakfast</t>
  </si>
  <si>
    <t>Fees for Teacher's Appreciation Day</t>
  </si>
  <si>
    <t>POPEYES 11105</t>
  </si>
  <si>
    <t>EL RANCHO # 31</t>
  </si>
  <si>
    <t>WAL-MART #4416</t>
  </si>
  <si>
    <t>General supplies for students</t>
  </si>
  <si>
    <t>Fees for Student's Breakfast</t>
  </si>
  <si>
    <t>Fees for Graduation Ceremony</t>
  </si>
  <si>
    <t>SQ *BALLOONIZEYOUREVEN</t>
  </si>
  <si>
    <t>Graduation expenses for Fortis graduate</t>
  </si>
  <si>
    <t>LA MADELEINE CHAMPIONS</t>
  </si>
  <si>
    <t>Fees for Graduation Ceremony Food</t>
  </si>
  <si>
    <t>Fees for Student's Cafeteria Breakfast</t>
  </si>
  <si>
    <t>AMZN MKTP US*2R6NC9W42</t>
  </si>
  <si>
    <t>63990006</t>
  </si>
  <si>
    <t>Split - Laptop Screen (78.81%)</t>
  </si>
  <si>
    <t>Split - Shpping (21.19%)</t>
  </si>
  <si>
    <t>Page 19 of 24</t>
  </si>
  <si>
    <t>901 - Head Start</t>
  </si>
  <si>
    <t>Split - Maintenance Supplies - Tidwell (31.97%)</t>
  </si>
  <si>
    <t>EXXONMOBIL    48054464</t>
  </si>
  <si>
    <t>Split - Fuel for HS courier vehicle (70%)</t>
  </si>
  <si>
    <t>Split - Fuel for EHS courier vehicle (30%)</t>
  </si>
  <si>
    <t>Maintenance supplies - Tidwell</t>
  </si>
  <si>
    <t>BUC-EE'S #34</t>
  </si>
  <si>
    <t>WM SUPERCENTER #4526</t>
  </si>
  <si>
    <t>Split - Supplies for Mental Wellness project HS St (90%)</t>
  </si>
  <si>
    <t>Split - Supplies for Mental Wellness project EHS (10%)</t>
  </si>
  <si>
    <t>TX HHSC CCL FEE</t>
  </si>
  <si>
    <t>64920000</t>
  </si>
  <si>
    <t>CCL background fees for Humble HS</t>
  </si>
  <si>
    <t>EXXONMOBIL    99893935</t>
  </si>
  <si>
    <t>OTC BRANDS  INC</t>
  </si>
  <si>
    <t>Kites for the SuperMentor activity for Compton HS</t>
  </si>
  <si>
    <t>Fingerprint services for S Rodriguez</t>
  </si>
  <si>
    <t>LOWES #03362*</t>
  </si>
  <si>
    <t>63940001</t>
  </si>
  <si>
    <t>Tax Credit  - dryer for the Tidwell EHS campus</t>
  </si>
  <si>
    <t>Meals for Healthy Minds Healthy Families Conferece</t>
  </si>
  <si>
    <t>Split - Maintenance supplies - Channelview (20.13%)</t>
  </si>
  <si>
    <t>Tax Credit  - washer for the Tidwell EHS campus</t>
  </si>
  <si>
    <t>CCL background fees for Channelview HS</t>
  </si>
  <si>
    <t>TEACHSTONE TRAINING</t>
  </si>
  <si>
    <t>Pre-K, Infant/Toddler Combo CLASS Observation Trng (77.78%)</t>
  </si>
  <si>
    <t>Pre-K, Infant/Toddler Combo CLASS Observation Trng (22.22%)</t>
  </si>
  <si>
    <t>MESA FOOD MART</t>
  </si>
  <si>
    <t>Page 20 of 24</t>
  </si>
  <si>
    <t>SAMS CLUB #8281</t>
  </si>
  <si>
    <t>Split - (60%)</t>
  </si>
  <si>
    <t>Split - Instructional Materials Diapers (40%)</t>
  </si>
  <si>
    <t>WWW.PINSTRIPES.COM</t>
  </si>
  <si>
    <t>Split - HS Executive Leadership Planning Meeting (80%)</t>
  </si>
  <si>
    <t>Split - EHS Executive Leadership Planning Meeting (20%)</t>
  </si>
  <si>
    <t>Fingerprint services for I Rice</t>
  </si>
  <si>
    <t>Fingerprint services for C Marshall</t>
  </si>
  <si>
    <t>Split - HS Policy Council End of the Year celebrat (88%)</t>
  </si>
  <si>
    <t>Split - EHS Policy Council End of the Year celebra (12%)</t>
  </si>
  <si>
    <t>Return - Channelview</t>
  </si>
  <si>
    <t>Maintenance supplies - Channelview</t>
  </si>
  <si>
    <t>Fingerprint services for B Fraley</t>
  </si>
  <si>
    <t>CITY OF BAY TOWN ALARM</t>
  </si>
  <si>
    <t>False Alarm fees for Baytown HS/EHS (11%)</t>
  </si>
  <si>
    <t>False Alarm fees for Baytown HS/EHS (89%)</t>
  </si>
  <si>
    <t>Fingerprint services for A Vongsaly</t>
  </si>
  <si>
    <t>Maintenance supplies - Baytown</t>
  </si>
  <si>
    <t>Emerg. water purchase 4 Tidwell's boil water order</t>
  </si>
  <si>
    <t>WALMART.COM AA</t>
  </si>
  <si>
    <t>Formula 4 a Baytown EHS student</t>
  </si>
  <si>
    <t>Maintenance supplies - Baytown Head Start</t>
  </si>
  <si>
    <t>Credit 4 Formula 4 a Baytown EHS student</t>
  </si>
  <si>
    <t>SHELL OIL 57543437800</t>
  </si>
  <si>
    <t>Page 21 of 24</t>
  </si>
  <si>
    <t>Fingerprint services for O Grays</t>
  </si>
  <si>
    <t>Split - Instructional Materials Diapers (60%)</t>
  </si>
  <si>
    <t>Maintenance supplies - Sheffield</t>
  </si>
  <si>
    <t>WALMART.COM AX</t>
  </si>
  <si>
    <t>Fingerprint services for L Ibarra</t>
  </si>
  <si>
    <t>1529 INSCO HOUSTON</t>
  </si>
  <si>
    <t>HOBBY-LOBBY #895</t>
  </si>
  <si>
    <t>Journals used @ the Executive Ldrship Planning Mtg (50%)</t>
  </si>
  <si>
    <t>PAYPAL *ANAIAEVENTS</t>
  </si>
  <si>
    <t>HS/EHS End of the Yr Celebration Sweet Treat (90%)</t>
  </si>
  <si>
    <t>HS/EHS End of the Yr Celebration Sweet Treat (10%)</t>
  </si>
  <si>
    <t>JOHNSON SUPPLY  STELLA</t>
  </si>
  <si>
    <t>Maintenance supplies - Coolwood</t>
  </si>
  <si>
    <t>TIDWELL FOOD MART</t>
  </si>
  <si>
    <t>Infant &amp; Toddler CLASS Train the Trainer Course</t>
  </si>
  <si>
    <t>LOVES TRAVEL S00004192</t>
  </si>
  <si>
    <t>HC FIRE MARSHAL</t>
  </si>
  <si>
    <t>Building Maintenance - Humble HS</t>
  </si>
  <si>
    <t>Fingerprint services for T Houston</t>
  </si>
  <si>
    <t>THE FRENCH CORNER CATE</t>
  </si>
  <si>
    <t>Lunch for the End of the Yr Event &amp; Training (90%)</t>
  </si>
  <si>
    <t>Lunch for the End of the Yr Event &amp; Training (10%)</t>
  </si>
  <si>
    <t>PPG PAINTS 9621</t>
  </si>
  <si>
    <t>Maintenance supplies - Barrett Station</t>
  </si>
  <si>
    <t>Page 22 of 24</t>
  </si>
  <si>
    <t>922 - Coop After School Enrich (CASE)</t>
  </si>
  <si>
    <t>CANVA* 03048-16289182</t>
  </si>
  <si>
    <t>Subscription</t>
  </si>
  <si>
    <t>Monthly subscription</t>
  </si>
  <si>
    <t>64990130</t>
  </si>
  <si>
    <t>Monthly Subscription</t>
  </si>
  <si>
    <t>WM SUPERCENTER #3640</t>
  </si>
  <si>
    <t>Snacks for the Women's Conference</t>
  </si>
  <si>
    <t>AMZN MKTP US*2L42D67Q1</t>
  </si>
  <si>
    <t>Microphone adapter for podcast</t>
  </si>
  <si>
    <t>PANERA BREAD #204111 P</t>
  </si>
  <si>
    <t>County connections grant review meeting</t>
  </si>
  <si>
    <t>DEMERIS BARBECUE - SHE</t>
  </si>
  <si>
    <t>Snacks for Drone competition</t>
  </si>
  <si>
    <t>AMAZON.COM*2R6F79G21</t>
  </si>
  <si>
    <t>Labels</t>
  </si>
  <si>
    <t>AMZN MKTP US*2R3WQ24Z0</t>
  </si>
  <si>
    <t>Lunch Bags</t>
  </si>
  <si>
    <t>WM SUPERCENTER #744</t>
  </si>
  <si>
    <t>Water</t>
  </si>
  <si>
    <t>TIA MARIA MEXICAN REST</t>
  </si>
  <si>
    <t>63990050</t>
  </si>
  <si>
    <t>office supplies</t>
  </si>
  <si>
    <t>TEXAS NETWORK OF YOUTH</t>
  </si>
  <si>
    <t>64190007</t>
  </si>
  <si>
    <t>CONFERENCE REGISTRATION FOR TNOYS</t>
  </si>
  <si>
    <t>MARKETING MAGIC INTERN</t>
  </si>
  <si>
    <t>Awards</t>
  </si>
  <si>
    <t>SAMSCLUB #4712</t>
  </si>
  <si>
    <t>Snacks for Summer Camp</t>
  </si>
  <si>
    <t>SQ *STATION THEATER (A</t>
  </si>
  <si>
    <t>Training Facilitation for CASE for Kids event</t>
  </si>
  <si>
    <t>Retreat lunch for staff</t>
  </si>
  <si>
    <t>923 - Resource Development</t>
  </si>
  <si>
    <t>yearly subscription to constant contact</t>
  </si>
  <si>
    <t>yearly zoom subscription</t>
  </si>
  <si>
    <t>924 - Research &amp; Evaluation</t>
  </si>
  <si>
    <t>AMZN MKTP US*2R4Q30B21</t>
  </si>
  <si>
    <t>Bluetooth headphones for staff (4)</t>
  </si>
  <si>
    <t>AMZN MKTP US*2R4K57AG0</t>
  </si>
  <si>
    <t>Bluetooth headphones (1)</t>
  </si>
  <si>
    <t>AMZN MKTP US*2R1ZM3JF2</t>
  </si>
  <si>
    <t>Bluetooth adapters for headphones (5)</t>
  </si>
  <si>
    <t>AMERICAN EDUCATIONAL R</t>
  </si>
  <si>
    <t>AERA workshop for Dr. Yi Ren</t>
  </si>
  <si>
    <t>PIZZA HUT #27127</t>
  </si>
  <si>
    <t>Staff meeting lunch</t>
  </si>
  <si>
    <t>Page 23 of 24</t>
  </si>
  <si>
    <t>925 - Communications &amp; Public Information</t>
  </si>
  <si>
    <t>PRINTFINISH</t>
  </si>
  <si>
    <t>Clear Poly Covers for binding-HCDE</t>
  </si>
  <si>
    <t>Houston Chronicle For Office usage-Lorena Cozzari</t>
  </si>
  <si>
    <t>Postage: to Fix video camera Lens</t>
  </si>
  <si>
    <t>955 - Purchasing - Gulf Coast Co-op</t>
  </si>
  <si>
    <t>TASBO 2021 Summer Conference- Emily Maldonado</t>
  </si>
  <si>
    <t>TASBO Course Registration-E. Maldonado</t>
  </si>
  <si>
    <t>AMERICAN COMMODITY DIS</t>
  </si>
  <si>
    <t>ACDA 2021 Virt. Conf Registration-M Wilder</t>
  </si>
  <si>
    <t>SCHOOL NUTRITION ASSOC</t>
  </si>
  <si>
    <t>SNA Conference Registration-Food Co-op - TP/MW</t>
  </si>
  <si>
    <t>CP Food Flyer for Marketing</t>
  </si>
  <si>
    <t>2x SNA Conf. Registration- L. Sprehe&amp; E. Maldonado</t>
  </si>
  <si>
    <t>AMZN MKTP US*2R8G176L1</t>
  </si>
  <si>
    <t>Office Supplies-Food Co-op</t>
  </si>
  <si>
    <t>970 - Highpoint East</t>
  </si>
  <si>
    <t>EXXONMOBIL    48250229</t>
  </si>
  <si>
    <t>has for HCDE van</t>
  </si>
  <si>
    <t>AMZN MKTP US*2L2DY3XJ0</t>
  </si>
  <si>
    <t>face mask</t>
  </si>
  <si>
    <t>WM SUPERCENTER #3500</t>
  </si>
  <si>
    <t>refund for taxes charged</t>
  </si>
  <si>
    <t>WAL-MART #3500</t>
  </si>
  <si>
    <t>student incentives</t>
  </si>
  <si>
    <t>CHICK-FIL-A #02418</t>
  </si>
  <si>
    <t>student lunches</t>
  </si>
  <si>
    <t>OLIVE GARDEN 0021850</t>
  </si>
  <si>
    <t>admin meeting</t>
  </si>
  <si>
    <t>WWW.QUESTIONPRO.COM</t>
  </si>
  <si>
    <t>counselor testing tool</t>
  </si>
  <si>
    <t>SAMSCLUB #8281</t>
  </si>
  <si>
    <t>PARTY CITY 786</t>
  </si>
  <si>
    <t>64950000</t>
  </si>
  <si>
    <t>Retirement</t>
  </si>
  <si>
    <t>Split - student project supplies (26.71%)</t>
  </si>
  <si>
    <t>Split - student incentives (73.29%)</t>
  </si>
  <si>
    <t>student incentive</t>
  </si>
  <si>
    <t>AMZN MKTP US*2R24Y5Y70</t>
  </si>
  <si>
    <t>retirement</t>
  </si>
  <si>
    <t>Grand Total:</t>
  </si>
  <si>
    <t>Total transactions:  690</t>
  </si>
  <si>
    <t>Page 24 of 24</t>
  </si>
  <si>
    <t>HCDE Other Credit Card Statements</t>
  </si>
  <si>
    <t>SUMMARY</t>
  </si>
  <si>
    <t>Allocation after rebate</t>
  </si>
  <si>
    <t>Card</t>
  </si>
  <si>
    <t># of Cards</t>
  </si>
  <si>
    <t>Rebates</t>
  </si>
  <si>
    <t>Facilities Credit card #'s</t>
  </si>
  <si>
    <t>Records Management CC #'s</t>
  </si>
  <si>
    <t xml:space="preserve">ExxonMobil </t>
  </si>
  <si>
    <t xml:space="preserve">  Gas Facilities</t>
  </si>
  <si>
    <t>0001</t>
  </si>
  <si>
    <t>Chevron/Texaco</t>
  </si>
  <si>
    <t xml:space="preserve"> Gas Records </t>
  </si>
  <si>
    <t>0002</t>
  </si>
  <si>
    <t xml:space="preserve">Total </t>
  </si>
  <si>
    <t>Grant total  to pay</t>
  </si>
  <si>
    <t>Vendor #</t>
  </si>
  <si>
    <t>Vendor Card : ExxonMobil</t>
  </si>
  <si>
    <t>Vendor Name</t>
  </si>
  <si>
    <t>Wright Express Financial Svc Corp</t>
  </si>
  <si>
    <t>HCDE Credit Card Report - June 2021 Statement</t>
  </si>
  <si>
    <t>Cards assigned to:     Facilities Division</t>
  </si>
  <si>
    <t>Card #</t>
  </si>
  <si>
    <t>Date</t>
  </si>
  <si>
    <t>Description</t>
  </si>
  <si>
    <t>Division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</si>
  <si>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</si>
  <si>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</si>
  <si>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</si>
  <si>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</si>
  <si>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</si>
  <si>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</si>
  <si>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</si>
  <si>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>0018 Irvington</t>
  </si>
  <si>
    <t xml:space="preserve">0018 Post Oak </t>
  </si>
  <si>
    <t xml:space="preserve">0020 Post Oak </t>
  </si>
  <si>
    <t xml:space="preserve">0022 Post Oak </t>
  </si>
  <si>
    <t xml:space="preserve">0023 Post Oak </t>
  </si>
  <si>
    <t xml:space="preserve">0024 Post Oak </t>
  </si>
  <si>
    <t xml:space="preserve">0025 Post Oak </t>
  </si>
  <si>
    <t>Credits</t>
  </si>
  <si>
    <t xml:space="preserve"> Rebates</t>
  </si>
  <si>
    <r>
      <rPr>
        <b/>
        <sz val="10"/>
        <rFont val="Times New Roman"/>
        <family val="1"/>
      </rPr>
      <t>Harris County Department of Education</t>
    </r>
  </si>
  <si>
    <r>
      <rPr>
        <b/>
        <sz val="10"/>
        <rFont val="Times New Roman"/>
        <family val="1"/>
      </rPr>
      <t>Vendors with total aggregate payments of $50,000 or more in Fiscal Year 21</t>
    </r>
  </si>
  <si>
    <r>
      <rPr>
        <b/>
        <sz val="10"/>
        <rFont val="Times New Roman"/>
        <family val="1"/>
      </rPr>
      <t>as of June 30, 2021</t>
    </r>
  </si>
  <si>
    <r>
      <rPr>
        <b/>
        <sz val="8"/>
        <rFont val="Times New Roman"/>
        <family val="1"/>
      </rPr>
      <t>Vendor</t>
    </r>
  </si>
  <si>
    <r>
      <rPr>
        <b/>
        <sz val="8"/>
        <rFont val="Arial"/>
        <family val="2"/>
      </rPr>
      <t>Vendor number</t>
    </r>
  </si>
  <si>
    <r>
      <rPr>
        <b/>
        <sz val="8"/>
        <rFont val="Arial"/>
        <family val="2"/>
      </rPr>
      <t>Sum of payments</t>
    </r>
  </si>
  <si>
    <r>
      <rPr>
        <b/>
        <sz val="8"/>
        <rFont val="Arial"/>
        <family val="2"/>
      </rPr>
      <t>Description</t>
    </r>
  </si>
  <si>
    <r>
      <rPr>
        <b/>
        <sz val="8"/>
        <rFont val="Arial"/>
        <family val="2"/>
      </rPr>
      <t>Contract Type</t>
    </r>
  </si>
  <si>
    <r>
      <rPr>
        <sz val="7"/>
        <rFont val="Arial"/>
        <family val="2"/>
      </rPr>
      <t>AAMA, INC.</t>
    </r>
  </si>
  <si>
    <r>
      <rPr>
        <sz val="7"/>
        <rFont val="Arial"/>
        <family val="2"/>
      </rPr>
      <t>Service Agreement</t>
    </r>
  </si>
  <si>
    <r>
      <rPr>
        <sz val="7"/>
        <rFont val="Arial"/>
        <family val="2"/>
      </rPr>
      <t>Afterschool Program</t>
    </r>
  </si>
  <si>
    <r>
      <rPr>
        <sz val="7"/>
        <rFont val="Arial"/>
        <family val="2"/>
      </rPr>
      <t>ALDINE INDEPENDENT SCHOOL DISTRICT</t>
    </r>
  </si>
  <si>
    <r>
      <rPr>
        <sz val="7"/>
        <rFont val="Arial"/>
        <family val="2"/>
      </rPr>
      <t>Interlocal Agreement</t>
    </r>
  </si>
  <si>
    <r>
      <rPr>
        <sz val="7"/>
        <rFont val="Arial"/>
        <family val="2"/>
      </rPr>
      <t>ALIEF INDEPENDENT SCHOOL DISTRICT</t>
    </r>
  </si>
  <si>
    <r>
      <rPr>
        <sz val="7"/>
        <rFont val="Arial"/>
        <family val="2"/>
      </rPr>
      <t>APPLE INC</t>
    </r>
  </si>
  <si>
    <r>
      <rPr>
        <sz val="7"/>
        <rFont val="Arial"/>
        <family val="2"/>
      </rPr>
      <t>Quote</t>
    </r>
  </si>
  <si>
    <r>
      <rPr>
        <sz val="7"/>
        <rFont val="Arial"/>
        <family val="2"/>
      </rPr>
      <t>Technology equipment</t>
    </r>
  </si>
  <si>
    <r>
      <rPr>
        <sz val="7"/>
        <rFont val="Arial"/>
        <family val="2"/>
      </rPr>
      <t>AVANADE INC</t>
    </r>
  </si>
  <si>
    <r>
      <rPr>
        <sz val="7"/>
        <rFont val="Arial"/>
        <family val="2"/>
      </rPr>
      <t>Job 20/022YR</t>
    </r>
  </si>
  <si>
    <r>
      <rPr>
        <sz val="7"/>
        <rFont val="Arial"/>
        <family val="2"/>
      </rPr>
      <t>Technology Service</t>
    </r>
  </si>
  <si>
    <r>
      <rPr>
        <sz val="7"/>
        <rFont val="Arial"/>
        <family val="2"/>
      </rPr>
      <t>BLACKMON-MOORING STEAMATIC INC</t>
    </r>
  </si>
  <si>
    <r>
      <rPr>
        <sz val="7"/>
        <rFont val="Arial"/>
        <family val="2"/>
      </rPr>
      <t>Job 19/042MJ</t>
    </r>
  </si>
  <si>
    <r>
      <rPr>
        <sz val="7"/>
        <rFont val="Arial"/>
        <family val="2"/>
      </rPr>
      <t>Facilities services</t>
    </r>
  </si>
  <si>
    <r>
      <rPr>
        <sz val="7"/>
        <rFont val="Arial"/>
        <family val="2"/>
      </rPr>
      <t>BUTLER BUSINESS PRODUCTS</t>
    </r>
  </si>
  <si>
    <r>
      <rPr>
        <sz val="7"/>
        <rFont val="Arial"/>
        <family val="2"/>
      </rPr>
      <t>Job # 17/004KH, 17/006KH, 17/011KH, 16/011MP</t>
    </r>
  </si>
  <si>
    <r>
      <rPr>
        <sz val="7"/>
        <rFont val="Arial"/>
        <family val="2"/>
      </rPr>
      <t>Office, furniture supplies</t>
    </r>
  </si>
  <si>
    <r>
      <rPr>
        <sz val="7"/>
        <rFont val="Arial"/>
        <family val="2"/>
      </rPr>
      <t>CDW GOVERNMENT INC</t>
    </r>
  </si>
  <si>
    <r>
      <rPr>
        <sz val="7"/>
        <rFont val="Arial"/>
        <family val="2"/>
      </rPr>
      <t>Job # 18/056KD-13</t>
    </r>
  </si>
  <si>
    <r>
      <rPr>
        <sz val="7"/>
        <rFont val="Arial"/>
        <family val="2"/>
      </rPr>
      <t>Technology equipment, supplies, consulting</t>
    </r>
  </si>
  <si>
    <r>
      <rPr>
        <sz val="7"/>
        <rFont val="Arial"/>
        <family val="2"/>
      </rPr>
      <t>CITY OF HOUSTON HEALTH DEPARTMENT</t>
    </r>
  </si>
  <si>
    <r>
      <rPr>
        <sz val="7"/>
        <rFont val="Times New Roman"/>
        <family val="1"/>
      </rPr>
      <t>Lease Agreement</t>
    </r>
  </si>
  <si>
    <r>
      <rPr>
        <sz val="7"/>
        <rFont val="Times New Roman"/>
        <family val="1"/>
      </rPr>
      <t>Lease Agreement for Head Start</t>
    </r>
  </si>
  <si>
    <r>
      <rPr>
        <sz val="7"/>
        <rFont val="Arial"/>
        <family val="2"/>
      </rPr>
      <t>CITY OF HOUSTON WATER</t>
    </r>
  </si>
  <si>
    <r>
      <rPr>
        <sz val="7"/>
        <rFont val="Arial"/>
        <family val="2"/>
      </rPr>
      <t>Utilities</t>
    </r>
  </si>
  <si>
    <r>
      <rPr>
        <sz val="7"/>
        <rFont val="Arial"/>
        <family val="2"/>
      </rPr>
      <t>CLEAR CREEK ISD</t>
    </r>
  </si>
  <si>
    <r>
      <rPr>
        <sz val="7"/>
        <rFont val="Arial"/>
        <family val="2"/>
      </rPr>
      <t>COMCAST HOLDINGS CORPORATION</t>
    </r>
  </si>
  <si>
    <r>
      <rPr>
        <sz val="7"/>
        <rFont val="Arial"/>
        <family val="2"/>
      </rPr>
      <t>Internet service</t>
    </r>
  </si>
  <si>
    <r>
      <rPr>
        <sz val="7"/>
        <rFont val="Arial"/>
        <family val="2"/>
      </rPr>
      <t>CRE8 INCORPORATED</t>
    </r>
  </si>
  <si>
    <r>
      <rPr>
        <sz val="7"/>
        <rFont val="Arial"/>
        <family val="2"/>
      </rPr>
      <t>Job # 17/015KJ</t>
    </r>
  </si>
  <si>
    <r>
      <rPr>
        <sz val="7"/>
        <rFont val="Arial"/>
        <family val="2"/>
      </rPr>
      <t>Architectural Design services</t>
    </r>
  </si>
  <si>
    <r>
      <rPr>
        <sz val="7"/>
        <rFont val="Arial"/>
        <family val="2"/>
      </rPr>
      <t>DAHILL OFFICE TECHNOLOGY CORP</t>
    </r>
  </si>
  <si>
    <r>
      <rPr>
        <sz val="7"/>
        <rFont val="Arial"/>
        <family val="2"/>
      </rPr>
      <t>Job # 17/026KH</t>
    </r>
  </si>
  <si>
    <r>
      <rPr>
        <sz val="7"/>
        <rFont val="Arial"/>
        <family val="2"/>
      </rPr>
      <t>Copier services</t>
    </r>
  </si>
  <si>
    <r>
      <rPr>
        <sz val="7"/>
        <rFont val="Arial"/>
        <family val="2"/>
      </rPr>
      <t>DESKOT LLC</t>
    </r>
  </si>
  <si>
    <r>
      <rPr>
        <sz val="7"/>
        <rFont val="Arial"/>
        <family val="2"/>
      </rPr>
      <t>Job 20/039YR</t>
    </r>
  </si>
  <si>
    <r>
      <rPr>
        <sz val="7"/>
        <rFont val="Arial"/>
        <family val="2"/>
      </rPr>
      <t>Child Care Partnership for Head Start</t>
    </r>
  </si>
  <si>
    <r>
      <rPr>
        <sz val="7"/>
        <rFont val="Arial"/>
        <family val="2"/>
      </rPr>
      <t>DOUCET &amp; ASSOCIATES INC</t>
    </r>
  </si>
  <si>
    <r>
      <rPr>
        <sz val="7"/>
        <rFont val="Arial"/>
        <family val="2"/>
      </rPr>
      <t>Professional Service Contract</t>
    </r>
  </si>
  <si>
    <r>
      <rPr>
        <sz val="7"/>
        <rFont val="Arial"/>
        <family val="2"/>
      </rPr>
      <t>Land Surveying</t>
    </r>
  </si>
  <si>
    <r>
      <rPr>
        <sz val="7"/>
        <rFont val="Arial"/>
        <family val="2"/>
      </rPr>
      <t>DURA PIER FACILITIES SERVICES LTD</t>
    </r>
  </si>
  <si>
    <r>
      <rPr>
        <sz val="7"/>
        <rFont val="Arial"/>
        <family val="2"/>
      </rPr>
      <t>Job # 17/020CG, 18/060JN,</t>
    </r>
  </si>
  <si>
    <r>
      <rPr>
        <sz val="7"/>
        <rFont val="Arial"/>
        <family val="2"/>
      </rPr>
      <t>E LEARN INC</t>
    </r>
  </si>
  <si>
    <r>
      <rPr>
        <sz val="7"/>
        <rFont val="Arial"/>
        <family val="2"/>
      </rPr>
      <t>Adult Ed Testing Material</t>
    </r>
  </si>
  <si>
    <r>
      <rPr>
        <sz val="7"/>
        <rFont val="Arial"/>
        <family val="2"/>
      </rPr>
      <t>Sole Source</t>
    </r>
  </si>
  <si>
    <r>
      <rPr>
        <sz val="7"/>
        <rFont val="Arial"/>
        <family val="2"/>
      </rPr>
      <t>EMCOR GOWAN INC</t>
    </r>
  </si>
  <si>
    <r>
      <rPr>
        <sz val="7"/>
        <rFont val="Arial"/>
        <family val="2"/>
      </rPr>
      <t>Job 18/060JN</t>
    </r>
  </si>
  <si>
    <r>
      <rPr>
        <sz val="7"/>
        <rFont val="Arial"/>
        <family val="2"/>
      </rPr>
      <t>AC Service</t>
    </r>
  </si>
  <si>
    <r>
      <rPr>
        <sz val="7"/>
        <rFont val="Arial"/>
        <family val="2"/>
      </rPr>
      <t>ENERGY FUTURE HOLDINGS CORP-DO NOT</t>
    </r>
  </si>
  <si>
    <r>
      <rPr>
        <sz val="7"/>
        <rFont val="Arial"/>
        <family val="2"/>
      </rPr>
      <t>ENGLISH + ASSOCIATES ARCHITECTS INC</t>
    </r>
  </si>
  <si>
    <r>
      <rPr>
        <sz val="7"/>
        <rFont val="Arial"/>
        <family val="2"/>
      </rPr>
      <t>Job# 20/043IA</t>
    </r>
  </si>
  <si>
    <r>
      <rPr>
        <sz val="7"/>
        <rFont val="Arial"/>
        <family val="2"/>
      </rPr>
      <t>ERC ENVIRONMENTAL &amp; CONST SERV INC</t>
    </r>
  </si>
  <si>
    <r>
      <rPr>
        <sz val="7"/>
        <rFont val="Arial"/>
        <family val="2"/>
      </rPr>
      <t>Job # 19/042MJ</t>
    </r>
  </si>
  <si>
    <r>
      <rPr>
        <sz val="7"/>
        <rFont val="Arial"/>
        <family val="2"/>
      </rPr>
      <t>Disaster Mitigation Commodities</t>
    </r>
  </si>
  <si>
    <r>
      <rPr>
        <sz val="7"/>
        <rFont val="Arial"/>
        <family val="2"/>
      </rPr>
      <t>EXECU TEAM STAFFING</t>
    </r>
  </si>
  <si>
    <r>
      <rPr>
        <sz val="7"/>
        <rFont val="Times New Roman"/>
        <family val="1"/>
      </rPr>
      <t>Job # 17/045KJ</t>
    </r>
  </si>
  <si>
    <r>
      <rPr>
        <sz val="7"/>
        <rFont val="Times New Roman"/>
        <family val="1"/>
      </rPr>
      <t>Staffing Service</t>
    </r>
  </si>
  <si>
    <r>
      <rPr>
        <sz val="7"/>
        <rFont val="Arial"/>
        <family val="2"/>
      </rPr>
      <t>EXECUTIVE THREAT SOLUTIONS LLC</t>
    </r>
  </si>
  <si>
    <r>
      <rPr>
        <sz val="7"/>
        <rFont val="Arial"/>
        <family val="2"/>
      </rPr>
      <t>Job #16/060CG, Service Agreement</t>
    </r>
  </si>
  <si>
    <r>
      <rPr>
        <sz val="7"/>
        <rFont val="Arial"/>
        <family val="2"/>
      </rPr>
      <t>Security service</t>
    </r>
  </si>
  <si>
    <r>
      <rPr>
        <sz val="7"/>
        <rFont val="Arial"/>
        <family val="2"/>
      </rPr>
      <t>FELLOWSHIP OF PURPOSE EARLY CHILDHOOD</t>
    </r>
  </si>
  <si>
    <r>
      <rPr>
        <sz val="7"/>
        <rFont val="Times New Roman"/>
        <family val="1"/>
      </rPr>
      <t>Job # 16/014YR, Service Agreement</t>
    </r>
  </si>
  <si>
    <r>
      <rPr>
        <sz val="7"/>
        <rFont val="Times New Roman"/>
        <family val="1"/>
      </rPr>
      <t>Service Agreement</t>
    </r>
  </si>
  <si>
    <r>
      <rPr>
        <sz val="7"/>
        <rFont val="Arial"/>
        <family val="2"/>
      </rPr>
      <t>GALENA PARK ISD</t>
    </r>
  </si>
  <si>
    <r>
      <rPr>
        <sz val="7"/>
        <rFont val="Arial"/>
        <family val="2"/>
      </rPr>
      <t>HALLMARK OFFICE PRODUCTS INC</t>
    </r>
  </si>
  <si>
    <r>
      <rPr>
        <sz val="7"/>
        <rFont val="Arial"/>
        <family val="2"/>
      </rPr>
      <t>Job # 19/025KD</t>
    </r>
  </si>
  <si>
    <r>
      <rPr>
        <sz val="7"/>
        <rFont val="Arial"/>
        <family val="2"/>
      </rPr>
      <t>Office furniture and supplies</t>
    </r>
  </si>
  <si>
    <r>
      <rPr>
        <sz val="7"/>
        <rFont val="Arial"/>
        <family val="2"/>
      </rPr>
      <t>HARRIS COUNTY APPRAISAL DISTRICT</t>
    </r>
  </si>
  <si>
    <r>
      <rPr>
        <sz val="7"/>
        <rFont val="Arial"/>
        <family val="2"/>
      </rPr>
      <t>Per Texas Law/Linebarger</t>
    </r>
  </si>
  <si>
    <r>
      <rPr>
        <sz val="7"/>
        <rFont val="Arial"/>
        <family val="2"/>
      </rPr>
      <t>Tax appraisal</t>
    </r>
  </si>
  <si>
    <r>
      <rPr>
        <sz val="7"/>
        <rFont val="Arial"/>
        <family val="2"/>
      </rPr>
      <t>HARRIS COUNTY TREASURER</t>
    </r>
  </si>
  <si>
    <r>
      <rPr>
        <sz val="7"/>
        <rFont val="Arial"/>
        <family val="2"/>
      </rPr>
      <t>Security Service</t>
    </r>
  </si>
  <si>
    <r>
      <rPr>
        <sz val="7"/>
        <rFont val="Arial"/>
        <family val="2"/>
      </rPr>
      <t>HIGH POINT SANITARY SOLUTIONS</t>
    </r>
  </si>
  <si>
    <r>
      <rPr>
        <sz val="7"/>
        <rFont val="Arial"/>
        <family val="2"/>
      </rPr>
      <t>Job # 18/007KD, 18/075KD</t>
    </r>
  </si>
  <si>
    <r>
      <rPr>
        <sz val="7"/>
        <rFont val="Arial"/>
        <family val="2"/>
      </rPr>
      <t>Sanitation supplies</t>
    </r>
  </si>
  <si>
    <r>
      <rPr>
        <sz val="7"/>
        <rFont val="Arial"/>
        <family val="2"/>
      </rPr>
      <t>HILLCO PARTNERS LLC</t>
    </r>
  </si>
  <si>
    <r>
      <rPr>
        <sz val="7"/>
        <rFont val="Arial"/>
        <family val="2"/>
      </rPr>
      <t>Job #20/038KJ</t>
    </r>
  </si>
  <si>
    <r>
      <rPr>
        <sz val="7"/>
        <rFont val="Arial"/>
        <family val="2"/>
      </rPr>
      <t>Contracted Services</t>
    </r>
  </si>
  <si>
    <r>
      <rPr>
        <sz val="7"/>
        <rFont val="Arial"/>
        <family val="2"/>
      </rPr>
      <t>HOUSTON ISD</t>
    </r>
  </si>
  <si>
    <r>
      <rPr>
        <sz val="7"/>
        <rFont val="Arial"/>
        <family val="2"/>
      </rPr>
      <t>HUMBLE INDEPENDENT SCHOOL DISTRICT</t>
    </r>
  </si>
  <si>
    <r>
      <rPr>
        <sz val="7"/>
        <rFont val="Arial"/>
        <family val="2"/>
      </rPr>
      <t>IMAGINE LEARNING INCORPORATED</t>
    </r>
  </si>
  <si>
    <r>
      <rPr>
        <sz val="7"/>
        <rFont val="Arial"/>
        <family val="2"/>
      </rPr>
      <t>Buyboard contract #579-19</t>
    </r>
  </si>
  <si>
    <r>
      <rPr>
        <sz val="7"/>
        <rFont val="Arial"/>
        <family val="2"/>
      </rPr>
      <t>Head Start subscription</t>
    </r>
  </si>
  <si>
    <r>
      <rPr>
        <sz val="7"/>
        <rFont val="Arial"/>
        <family val="2"/>
      </rPr>
      <t>KAPLAN EARLY LEARNING COMPANY</t>
    </r>
  </si>
  <si>
    <r>
      <rPr>
        <sz val="7"/>
        <rFont val="Arial"/>
        <family val="2"/>
      </rPr>
      <t>Job #18/058KC, #17/046MR</t>
    </r>
  </si>
  <si>
    <r>
      <rPr>
        <sz val="7"/>
        <rFont val="Arial"/>
        <family val="2"/>
      </rPr>
      <t>Educational Supplies</t>
    </r>
  </si>
  <si>
    <r>
      <rPr>
        <sz val="7"/>
        <rFont val="Arial"/>
        <family val="2"/>
      </rPr>
      <t>KARCZEWSKI BRADSHAW LLP</t>
    </r>
  </si>
  <si>
    <r>
      <rPr>
        <sz val="7"/>
        <rFont val="Arial"/>
        <family val="2"/>
      </rPr>
      <t>Legal Services</t>
    </r>
  </si>
  <si>
    <r>
      <rPr>
        <sz val="7"/>
        <rFont val="Arial"/>
        <family val="2"/>
      </rPr>
      <t>KQC INVESTORS, LLC</t>
    </r>
  </si>
  <si>
    <r>
      <rPr>
        <sz val="7"/>
        <rFont val="Arial"/>
        <family val="2"/>
      </rPr>
      <t>Lease Agreement</t>
    </r>
  </si>
  <si>
    <r>
      <rPr>
        <sz val="7"/>
        <rFont val="Arial"/>
        <family val="2"/>
      </rPr>
      <t>Lease Agreement for Head Start</t>
    </r>
  </si>
  <si>
    <r>
      <rPr>
        <sz val="7"/>
        <rFont val="Arial"/>
        <family val="2"/>
      </rPr>
      <t>LABATT INSTITUTIONAL SUPPLY COMPANY</t>
    </r>
  </si>
  <si>
    <r>
      <rPr>
        <sz val="7"/>
        <rFont val="Arial"/>
        <family val="2"/>
      </rPr>
      <t>Job # 16/029TJ-03</t>
    </r>
  </si>
  <si>
    <r>
      <rPr>
        <sz val="7"/>
        <rFont val="Arial"/>
        <family val="2"/>
      </rPr>
      <t>Meals for Head Start</t>
    </r>
  </si>
  <si>
    <r>
      <rPr>
        <sz val="7"/>
        <rFont val="Arial"/>
        <family val="2"/>
      </rPr>
      <t>LOCKWOOD, ANDREWS &amp; NEWNAM INC</t>
    </r>
  </si>
  <si>
    <r>
      <rPr>
        <sz val="7"/>
        <rFont val="Arial"/>
        <family val="2"/>
      </rPr>
      <t>Job # 20/055KJ</t>
    </r>
  </si>
  <si>
    <r>
      <rPr>
        <sz val="7"/>
        <rFont val="Arial"/>
        <family val="2"/>
      </rPr>
      <t>Construction Management</t>
    </r>
  </si>
  <si>
    <r>
      <rPr>
        <sz val="7"/>
        <rFont val="Arial"/>
        <family val="2"/>
      </rPr>
      <t>MCGRIFF SEIBELS &amp; WILLIAMS OF</t>
    </r>
  </si>
  <si>
    <r>
      <rPr>
        <sz val="7"/>
        <rFont val="Arial"/>
        <family val="2"/>
      </rPr>
      <t>Job # 17/002LB</t>
    </r>
  </si>
  <si>
    <r>
      <rPr>
        <sz val="7"/>
        <rFont val="Arial"/>
        <family val="2"/>
      </rPr>
      <t>HCDE Insurance</t>
    </r>
  </si>
  <si>
    <r>
      <rPr>
        <sz val="7"/>
        <rFont val="Arial"/>
        <family val="2"/>
      </rPr>
      <t>METROPOLITAN LANDSCAPE MGMT INC</t>
    </r>
  </si>
  <si>
    <r>
      <rPr>
        <sz val="7"/>
        <rFont val="Times New Roman"/>
        <family val="1"/>
      </rPr>
      <t>Job # 15/023JN</t>
    </r>
  </si>
  <si>
    <r>
      <rPr>
        <sz val="7"/>
        <rFont val="Times New Roman"/>
        <family val="1"/>
      </rPr>
      <t>Landscape service</t>
    </r>
  </si>
  <si>
    <r>
      <rPr>
        <sz val="7"/>
        <rFont val="Arial"/>
        <family val="2"/>
      </rPr>
      <t>METROPOLITAN LIFE INSURANCE COMPANY</t>
    </r>
  </si>
  <si>
    <r>
      <rPr>
        <sz val="7"/>
        <rFont val="Times New Roman"/>
        <family val="1"/>
      </rPr>
      <t>Agreement</t>
    </r>
  </si>
  <si>
    <r>
      <rPr>
        <sz val="7"/>
        <rFont val="Times New Roman"/>
        <family val="1"/>
      </rPr>
      <t>Insurance Coverage</t>
    </r>
  </si>
  <si>
    <r>
      <rPr>
        <sz val="7"/>
        <rFont val="Arial"/>
        <family val="2"/>
      </rPr>
      <t>MOAK CASEY &amp; ASSOCIATES INC</t>
    </r>
  </si>
  <si>
    <r>
      <rPr>
        <sz val="7"/>
        <rFont val="Times New Roman"/>
        <family val="1"/>
      </rPr>
      <t>Professional Service Contract</t>
    </r>
  </si>
  <si>
    <r>
      <rPr>
        <sz val="7"/>
        <rFont val="Times New Roman"/>
        <family val="1"/>
      </rPr>
      <t>Accounting Service</t>
    </r>
  </si>
  <si>
    <r>
      <rPr>
        <sz val="7"/>
        <rFont val="Arial"/>
        <family val="2"/>
      </rPr>
      <t>NASH INDUSTRIES INC</t>
    </r>
  </si>
  <si>
    <r>
      <rPr>
        <sz val="7"/>
        <rFont val="Times New Roman"/>
        <family val="1"/>
      </rPr>
      <t>Job # 20/017MR</t>
    </r>
  </si>
  <si>
    <r>
      <rPr>
        <sz val="7"/>
        <rFont val="Arial"/>
        <family val="2"/>
      </rPr>
      <t>NEIGHBORHOOD CENTERS INC</t>
    </r>
  </si>
  <si>
    <r>
      <rPr>
        <sz val="7"/>
        <rFont val="Arial"/>
        <family val="2"/>
      </rPr>
      <t>PASADENA ISD</t>
    </r>
  </si>
  <si>
    <r>
      <rPr>
        <sz val="7"/>
        <rFont val="Arial"/>
        <family val="2"/>
      </rPr>
      <t>POWERSCHOOL GROUP LLC</t>
    </r>
  </si>
  <si>
    <r>
      <rPr>
        <sz val="7"/>
        <rFont val="Arial"/>
        <family val="2"/>
      </rPr>
      <t>Invoice</t>
    </r>
  </si>
  <si>
    <r>
      <rPr>
        <sz val="7"/>
        <rFont val="Arial"/>
        <family val="2"/>
      </rPr>
      <t>Sungard Annual maintenance renewal</t>
    </r>
  </si>
  <si>
    <r>
      <rPr>
        <sz val="7"/>
        <rFont val="Arial"/>
        <family val="2"/>
      </rPr>
      <t>PS LIGHTWAVE INC</t>
    </r>
  </si>
  <si>
    <r>
      <rPr>
        <sz val="7"/>
        <rFont val="Times New Roman"/>
        <family val="1"/>
      </rPr>
      <t>Job # 15/006MP</t>
    </r>
  </si>
  <si>
    <r>
      <rPr>
        <sz val="7"/>
        <rFont val="Times New Roman"/>
        <family val="1"/>
      </rPr>
      <t>Technology Equipment/Supplies</t>
    </r>
  </si>
  <si>
    <r>
      <rPr>
        <sz val="7"/>
        <rFont val="Arial"/>
        <family val="2"/>
      </rPr>
      <t>PUBLIC AGENCY RETIREMENT SERVICES</t>
    </r>
  </si>
  <si>
    <r>
      <rPr>
        <sz val="7"/>
        <rFont val="Arial"/>
        <family val="2"/>
      </rPr>
      <t>Payroll deduction</t>
    </r>
  </si>
  <si>
    <r>
      <rPr>
        <sz val="7"/>
        <rFont val="Arial"/>
        <family val="2"/>
      </rPr>
      <t>QSS, L.C</t>
    </r>
  </si>
  <si>
    <r>
      <rPr>
        <sz val="7"/>
        <rFont val="Arial"/>
        <family val="2"/>
      </rPr>
      <t>Job # 15/037JN</t>
    </r>
  </si>
  <si>
    <r>
      <rPr>
        <sz val="7"/>
        <rFont val="Arial"/>
        <family val="2"/>
      </rPr>
      <t>Security equipment</t>
    </r>
  </si>
  <si>
    <r>
      <rPr>
        <sz val="7"/>
        <rFont val="Arial"/>
        <family val="2"/>
      </rPr>
      <t>SHELDON INDEPENDENT SCHOOL DISTRICT</t>
    </r>
  </si>
  <si>
    <r>
      <rPr>
        <sz val="7"/>
        <rFont val="Arial"/>
        <family val="2"/>
      </rPr>
      <t>SHI GOVERNMENT SOLUTIONS INC</t>
    </r>
  </si>
  <si>
    <r>
      <rPr>
        <sz val="7"/>
        <rFont val="Arial"/>
        <family val="2"/>
      </rPr>
      <t>Technology Equipment/Supplies</t>
    </r>
  </si>
  <si>
    <r>
      <rPr>
        <sz val="7"/>
        <rFont val="Arial"/>
        <family val="2"/>
      </rPr>
      <t>SOA FIN1ST</t>
    </r>
  </si>
  <si>
    <r>
      <rPr>
        <sz val="7"/>
        <rFont val="Times New Roman"/>
        <family val="1"/>
      </rPr>
      <t>Job #20/019KJ</t>
    </r>
  </si>
  <si>
    <r>
      <rPr>
        <sz val="7"/>
        <rFont val="Arial"/>
        <family val="2"/>
      </rPr>
      <t>SOUTHWEST CHARTER SCHOOL</t>
    </r>
  </si>
  <si>
    <r>
      <rPr>
        <sz val="7"/>
        <rFont val="Arial"/>
        <family val="2"/>
      </rPr>
      <t>SPRING INDEPENDENT SCHOOL DISTRICT</t>
    </r>
  </si>
  <si>
    <r>
      <rPr>
        <sz val="7"/>
        <rFont val="Arial"/>
        <family val="2"/>
      </rPr>
      <t>TEJANO CENTER FOR COMMUNITY CONCERN</t>
    </r>
  </si>
  <si>
    <r>
      <rPr>
        <sz val="7"/>
        <rFont val="Arial"/>
        <family val="2"/>
      </rPr>
      <t>TEXAS POLITICAL SUBDIVISIONS</t>
    </r>
  </si>
  <si>
    <r>
      <rPr>
        <sz val="7"/>
        <rFont val="Arial"/>
        <family val="2"/>
      </rPr>
      <t>Insurance</t>
    </r>
  </si>
  <si>
    <r>
      <rPr>
        <sz val="7"/>
        <rFont val="Arial"/>
        <family val="2"/>
      </rPr>
      <t>Insurance Coverage</t>
    </r>
  </si>
  <si>
    <r>
      <rPr>
        <sz val="7"/>
        <rFont val="Arial"/>
        <family val="2"/>
      </rPr>
      <t>THE STANDARD LIFE INSURANCE</t>
    </r>
  </si>
  <si>
    <r>
      <rPr>
        <sz val="7"/>
        <rFont val="Arial"/>
        <family val="2"/>
      </rPr>
      <t>THE TURNING POINT INC</t>
    </r>
  </si>
  <si>
    <r>
      <rPr>
        <sz val="7"/>
        <rFont val="Times New Roman"/>
        <family val="1"/>
      </rPr>
      <t>Job # 17/043KJ</t>
    </r>
  </si>
  <si>
    <r>
      <rPr>
        <sz val="7"/>
        <rFont val="Times New Roman"/>
        <family val="1"/>
      </rPr>
      <t>Counseling Services</t>
    </r>
  </si>
  <si>
    <r>
      <rPr>
        <sz val="7"/>
        <rFont val="Arial"/>
        <family val="2"/>
      </rPr>
      <t>UNGERBOECK SOFTWARE INTERNATIONAL</t>
    </r>
  </si>
  <si>
    <r>
      <rPr>
        <sz val="7"/>
        <rFont val="Arial"/>
        <family val="2"/>
      </rPr>
      <t>Software</t>
    </r>
  </si>
  <si>
    <r>
      <rPr>
        <sz val="7"/>
        <rFont val="Arial"/>
        <family val="2"/>
      </rPr>
      <t>UNUM LIFE INSURANCE CO OF AMERICA</t>
    </r>
  </si>
  <si>
    <r>
      <rPr>
        <sz val="7"/>
        <rFont val="Arial"/>
        <family val="2"/>
      </rPr>
      <t>Employee's life insurance</t>
    </r>
  </si>
  <si>
    <r>
      <rPr>
        <sz val="7"/>
        <rFont val="Arial"/>
        <family val="2"/>
      </rPr>
      <t>UNUM LIFE INSURANCE CO. OF AMERICA</t>
    </r>
  </si>
  <si>
    <r>
      <rPr>
        <sz val="7"/>
        <rFont val="Arial"/>
        <family val="2"/>
      </rPr>
      <t>VERIZON WIRELESS</t>
    </r>
  </si>
  <si>
    <r>
      <rPr>
        <sz val="7"/>
        <rFont val="Arial"/>
        <family val="2"/>
      </rPr>
      <t>GSA Contract</t>
    </r>
  </si>
  <si>
    <r>
      <rPr>
        <sz val="7"/>
        <rFont val="Arial"/>
        <family val="2"/>
      </rPr>
      <t>Wireless Service</t>
    </r>
  </si>
  <si>
    <r>
      <rPr>
        <sz val="7"/>
        <rFont val="Arial"/>
        <family val="2"/>
      </rPr>
      <t>VERSA CREATIVE GROUP LLC</t>
    </r>
  </si>
  <si>
    <r>
      <rPr>
        <sz val="7"/>
        <rFont val="Arial"/>
        <family val="2"/>
      </rPr>
      <t>Job # 19/047KC</t>
    </r>
  </si>
  <si>
    <r>
      <rPr>
        <sz val="7"/>
        <rFont val="Arial"/>
        <family val="2"/>
      </rPr>
      <t>Marketing</t>
    </r>
  </si>
  <si>
    <r>
      <rPr>
        <sz val="7"/>
        <rFont val="Arial"/>
        <family val="2"/>
      </rPr>
      <t>VISTRA PREFERRED INC</t>
    </r>
  </si>
  <si>
    <r>
      <rPr>
        <sz val="7"/>
        <rFont val="Arial"/>
        <family val="2"/>
      </rPr>
      <t>Electrical service</t>
    </r>
  </si>
  <si>
    <r>
      <rPr>
        <sz val="7"/>
        <rFont val="Arial"/>
        <family val="2"/>
      </rPr>
      <t>ZIEBEN FOUNDATION PROPERTIES</t>
    </r>
  </si>
  <si>
    <t>DISTRIBUTION FUND</t>
  </si>
  <si>
    <t>CHECK NUMBER</t>
  </si>
  <si>
    <t>ISSUE DATE</t>
  </si>
  <si>
    <t>VENDOR</t>
  </si>
  <si>
    <t>STATUS</t>
  </si>
  <si>
    <t>CHK_STATUS</t>
  </si>
  <si>
    <t>NO LABEL</t>
  </si>
  <si>
    <t>TOTAL</t>
  </si>
  <si>
    <t>DESCRIPTION</t>
  </si>
  <si>
    <t>1991</t>
  </si>
  <si>
    <t>1516058</t>
  </si>
  <si>
    <t>06/01/2021</t>
  </si>
  <si>
    <t/>
  </si>
  <si>
    <t>V</t>
  </si>
  <si>
    <t>VOID MANUAL CHECK</t>
  </si>
  <si>
    <t>1516313</t>
  </si>
  <si>
    <t>VOID: MULTI STUB CHECK</t>
  </si>
  <si>
    <t>V1515736</t>
  </si>
  <si>
    <t>V1515866</t>
  </si>
  <si>
    <t>V1515997</t>
  </si>
  <si>
    <t>V1516176</t>
  </si>
  <si>
    <t>VOID: MULTI STUB VOUCHER</t>
  </si>
  <si>
    <t>V1516177</t>
  </si>
  <si>
    <t>V1516178</t>
  </si>
  <si>
    <t>V1516201</t>
  </si>
  <si>
    <t>V1516202</t>
  </si>
  <si>
    <t>V1516406</t>
  </si>
  <si>
    <t>V1516407</t>
  </si>
  <si>
    <t>V1516408</t>
  </si>
  <si>
    <t>V1516409</t>
  </si>
  <si>
    <t>V1516410</t>
  </si>
  <si>
    <t>V1516569</t>
  </si>
  <si>
    <t>Procurement Card Report - May 2021</t>
  </si>
  <si>
    <t>Beginning</t>
  </si>
  <si>
    <t>New</t>
  </si>
  <si>
    <t>Closed</t>
  </si>
  <si>
    <t>BUDGET MANAGER</t>
  </si>
  <si>
    <r>
      <rPr>
        <sz val="10"/>
        <rFont val="Arial"/>
        <family val="2"/>
      </rPr>
      <t>Budget Manager
Codes</t>
    </r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</si>
  <si>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</si>
  <si>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</si>
  <si>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</si>
  <si>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</si>
  <si>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</si>
  <si>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</si>
  <si>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</si>
  <si>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</si>
  <si>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</si>
  <si>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</si>
  <si>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</si>
  <si>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</si>
  <si>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</si>
  <si>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</si>
  <si>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</si>
  <si>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</si>
  <si>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</si>
  <si>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</si>
  <si>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</si>
  <si>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</si>
  <si>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</si>
  <si>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</si>
  <si>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</si>
  <si>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</si>
  <si>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</si>
  <si>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</si>
  <si>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</si>
  <si>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</si>
  <si>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</si>
  <si>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</si>
  <si>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</si>
  <si>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</si>
  <si>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</si>
  <si>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</si>
  <si>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</si>
  <si>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</si>
  <si>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</si>
  <si>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</si>
  <si>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</si>
  <si>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</si>
  <si>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</si>
  <si>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</si>
  <si>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r>
      <rPr>
        <sz val="10"/>
        <rFont val="Times New Roman"/>
        <family val="1"/>
      </rPr>
      <t>Merchant Name</t>
    </r>
  </si>
  <si>
    <r>
      <rPr>
        <sz val="10"/>
        <rFont val="Times New Roman"/>
        <family val="1"/>
      </rPr>
      <t>Transactions</t>
    </r>
  </si>
  <si>
    <r>
      <rPr>
        <sz val="10"/>
        <rFont val="Times New Roman"/>
        <family val="1"/>
      </rPr>
      <t>Count</t>
    </r>
  </si>
  <si>
    <r>
      <rPr>
        <sz val="10"/>
        <rFont val="Times New Roman"/>
        <family val="1"/>
      </rPr>
      <t>Amount</t>
    </r>
  </si>
  <si>
    <r>
      <rPr>
        <sz val="11"/>
        <rFont val="Times New Roman"/>
        <family val="1"/>
      </rPr>
      <t>AMAZON</t>
    </r>
  </si>
  <si>
    <r>
      <rPr>
        <sz val="11"/>
        <rFont val="Times New Roman"/>
        <family val="1"/>
      </rPr>
      <t>BUTLER BUSINESS PRODUCTS</t>
    </r>
  </si>
  <si>
    <r>
      <rPr>
        <sz val="11"/>
        <rFont val="Times New Roman"/>
        <family val="1"/>
      </rPr>
      <t>COMCAST HOUSTON</t>
    </r>
  </si>
  <si>
    <r>
      <rPr>
        <sz val="11"/>
        <rFont val="Times New Roman"/>
        <family val="1"/>
      </rPr>
      <t>IDENTOGO -TX FINGERPRINTING SERVICE</t>
    </r>
  </si>
  <si>
    <r>
      <rPr>
        <sz val="11"/>
        <rFont val="Times New Roman"/>
        <family val="1"/>
      </rPr>
      <t>FELLOWES, INC.</t>
    </r>
  </si>
  <si>
    <r>
      <rPr>
        <sz val="11"/>
        <rFont val="Times New Roman"/>
        <family val="1"/>
      </rPr>
      <t>PEPBOYS STORE</t>
    </r>
  </si>
  <si>
    <r>
      <rPr>
        <sz val="11"/>
        <rFont val="Times New Roman"/>
        <family val="1"/>
      </rPr>
      <t>TASBO</t>
    </r>
  </si>
  <si>
    <r>
      <rPr>
        <sz val="11"/>
        <rFont val="Times New Roman"/>
        <family val="1"/>
      </rPr>
      <t>WALMART/SAM'S CLUB</t>
    </r>
  </si>
  <si>
    <r>
      <rPr>
        <sz val="11"/>
        <rFont val="Times New Roman"/>
        <family val="1"/>
      </rPr>
      <t>THE HOME DEPOT</t>
    </r>
  </si>
  <si>
    <r>
      <rPr>
        <sz val="11"/>
        <rFont val="Times New Roman"/>
        <family val="1"/>
      </rPr>
      <t>BESTBUY</t>
    </r>
  </si>
  <si>
    <r>
      <rPr>
        <sz val="11"/>
        <rFont val="Times New Roman"/>
        <family val="1"/>
      </rPr>
      <t>CHICK-FIL-A</t>
    </r>
  </si>
  <si>
    <r>
      <rPr>
        <sz val="11"/>
        <rFont val="Times New Roman"/>
        <family val="1"/>
      </rPr>
      <t>HOUSTON PERMITTING CENTER</t>
    </r>
  </si>
  <si>
    <r>
      <rPr>
        <sz val="11"/>
        <rFont val="Times New Roman"/>
        <family val="1"/>
      </rPr>
      <t>IN*TRANSACTIONS (MISC.)</t>
    </r>
  </si>
  <si>
    <r>
      <rPr>
        <sz val="11"/>
        <rFont val="Times New Roman"/>
        <family val="1"/>
      </rPr>
      <t>OFFICE MAX/DEPOT</t>
    </r>
  </si>
  <si>
    <r>
      <rPr>
        <sz val="11"/>
        <rFont val="Times New Roman"/>
        <family val="1"/>
      </rPr>
      <t>PAYPAL TRANSACTIONS</t>
    </r>
  </si>
  <si>
    <r>
      <rPr>
        <sz val="11"/>
        <rFont val="Times New Roman"/>
        <family val="1"/>
      </rPr>
      <t>GRAINGER</t>
    </r>
  </si>
  <si>
    <r>
      <rPr>
        <sz val="11"/>
        <rFont val="Times New Roman"/>
        <family val="1"/>
      </rPr>
      <t>INDEED</t>
    </r>
  </si>
  <si>
    <r>
      <rPr>
        <sz val="11"/>
        <rFont val="Times New Roman"/>
        <family val="1"/>
      </rPr>
      <t>ZERO TO THREE NATIONAL CENTER</t>
    </r>
  </si>
  <si>
    <r>
      <rPr>
        <sz val="11"/>
        <rFont val="Times New Roman"/>
        <family val="1"/>
      </rPr>
      <t>USPS POST OFFICE</t>
    </r>
  </si>
  <si>
    <r>
      <rPr>
        <sz val="11"/>
        <rFont val="Times New Roman"/>
        <family val="1"/>
      </rPr>
      <t>ZOOM.US</t>
    </r>
  </si>
  <si>
    <r>
      <rPr>
        <sz val="11"/>
        <rFont val="Times New Roman"/>
        <family val="1"/>
      </rPr>
      <t>FP MAILING SOLUTIONS</t>
    </r>
  </si>
  <si>
    <r>
      <rPr>
        <sz val="11"/>
        <rFont val="Times New Roman"/>
        <family val="1"/>
      </rPr>
      <t>JASON'S DELI</t>
    </r>
  </si>
  <si>
    <r>
      <rPr>
        <sz val="11"/>
        <rFont val="Times New Roman"/>
        <family val="1"/>
      </rPr>
      <t>JOHNSTONE SUPPLY</t>
    </r>
  </si>
  <si>
    <r>
      <rPr>
        <sz val="11"/>
        <rFont val="Times New Roman"/>
        <family val="1"/>
      </rPr>
      <t>AMERICAN REGISTRY</t>
    </r>
  </si>
  <si>
    <r>
      <rPr>
        <sz val="11"/>
        <rFont val="Times New Roman"/>
        <family val="1"/>
      </rPr>
      <t>J. HARDING &amp; CO.</t>
    </r>
  </si>
  <si>
    <r>
      <rPr>
        <sz val="11"/>
        <rFont val="Times New Roman"/>
        <family val="1"/>
      </rPr>
      <t>UNITED REFRIGERATION, INC.</t>
    </r>
  </si>
  <si>
    <r>
      <rPr>
        <sz val="11"/>
        <rFont val="Times New Roman"/>
        <family val="1"/>
      </rPr>
      <t>ACE MART</t>
    </r>
  </si>
  <si>
    <r>
      <rPr>
        <sz val="11"/>
        <rFont val="Times New Roman"/>
        <family val="1"/>
      </rPr>
      <t>EIG*TRANSACTIONS (MISC.)</t>
    </r>
  </si>
  <si>
    <r>
      <rPr>
        <sz val="11"/>
        <rFont val="Times New Roman"/>
        <family val="1"/>
      </rPr>
      <t>JOHNSON SUPPLY</t>
    </r>
  </si>
  <si>
    <r>
      <rPr>
        <sz val="11"/>
        <rFont val="Times New Roman"/>
        <family val="1"/>
      </rPr>
      <t>SQ*TRANSACTIONS (MISC.)</t>
    </r>
  </si>
  <si>
    <r>
      <rPr>
        <sz val="11"/>
        <rFont val="Times New Roman"/>
        <family val="1"/>
      </rPr>
      <t>HUBSPOT, INC.</t>
    </r>
  </si>
  <si>
    <r>
      <rPr>
        <sz val="11"/>
        <rFont val="Times New Roman"/>
        <family val="1"/>
      </rPr>
      <t>STK*SHUTTERSTOCK</t>
    </r>
  </si>
  <si>
    <r>
      <rPr>
        <sz val="11"/>
        <rFont val="Times New Roman"/>
        <family val="1"/>
      </rPr>
      <t>TASA AUTHNET</t>
    </r>
  </si>
  <si>
    <r>
      <rPr>
        <sz val="11"/>
        <rFont val="Times New Roman"/>
        <family val="1"/>
      </rPr>
      <t>ALONTI CAFÉ &amp; CATERING</t>
    </r>
  </si>
  <si>
    <r>
      <rPr>
        <sz val="11"/>
        <rFont val="Times New Roman"/>
        <family val="1"/>
      </rPr>
      <t>ASBO (Association for School Business Officials)</t>
    </r>
  </si>
  <si>
    <r>
      <rPr>
        <sz val="11"/>
        <rFont val="Times New Roman"/>
        <family val="1"/>
      </rPr>
      <t>CRISIS PREVENTION</t>
    </r>
  </si>
  <si>
    <r>
      <rPr>
        <sz val="11"/>
        <rFont val="Times New Roman"/>
        <family val="1"/>
      </rPr>
      <t>FOUNDATIONS</t>
    </r>
  </si>
  <si>
    <r>
      <rPr>
        <sz val="11"/>
        <rFont val="Times New Roman"/>
        <family val="1"/>
      </rPr>
      <t>GOVERNMENT FINANCE OFFICERS OF TEXAS</t>
    </r>
  </si>
  <si>
    <r>
      <rPr>
        <sz val="11"/>
        <rFont val="Times New Roman"/>
        <family val="1"/>
      </rPr>
      <t>HMNS ONLINE</t>
    </r>
  </si>
  <si>
    <r>
      <rPr>
        <sz val="11"/>
        <rFont val="Times New Roman"/>
        <family val="1"/>
      </rPr>
      <t>LASERFICHE</t>
    </r>
  </si>
  <si>
    <r>
      <rPr>
        <sz val="11"/>
        <rFont val="Times New Roman"/>
        <family val="1"/>
      </rPr>
      <t>TABSE STATE CONFERENCE 2021</t>
    </r>
  </si>
  <si>
    <r>
      <rPr>
        <sz val="11"/>
        <rFont val="Times New Roman"/>
        <family val="1"/>
      </rPr>
      <t>O'REILLY AUTO PARTS</t>
    </r>
  </si>
  <si>
    <r>
      <rPr>
        <sz val="11"/>
        <rFont val="Times New Roman"/>
        <family val="1"/>
      </rPr>
      <t>EXXONMOBIL</t>
    </r>
  </si>
  <si>
    <r>
      <rPr>
        <sz val="11"/>
        <rFont val="Times New Roman"/>
        <family val="1"/>
      </rPr>
      <t>LA MADELEINE</t>
    </r>
  </si>
  <si>
    <r>
      <rPr>
        <sz val="11"/>
        <rFont val="Times New Roman"/>
        <family val="1"/>
      </rPr>
      <t>CE HOUSTON</t>
    </r>
  </si>
  <si>
    <r>
      <rPr>
        <sz val="11"/>
        <rFont val="Times New Roman"/>
        <family val="1"/>
      </rPr>
      <t>SUMMIT ELECTRIC SUPPLY</t>
    </r>
  </si>
  <si>
    <r>
      <rPr>
        <sz val="11"/>
        <rFont val="Times New Roman"/>
        <family val="1"/>
      </rPr>
      <t>ZACHRY PUBLICATIONS</t>
    </r>
  </si>
  <si>
    <r>
      <rPr>
        <sz val="11"/>
        <rFont val="Times New Roman"/>
        <family val="1"/>
      </rPr>
      <t>CHEVRON</t>
    </r>
  </si>
  <si>
    <r>
      <rPr>
        <sz val="11"/>
        <rFont val="Times New Roman"/>
        <family val="1"/>
      </rPr>
      <t>EB TRANSACTIONS (EVENTBRITE, INC.)</t>
    </r>
  </si>
  <si>
    <r>
      <rPr>
        <sz val="11"/>
        <rFont val="Times New Roman"/>
        <family val="1"/>
      </rPr>
      <t>LOWES</t>
    </r>
  </si>
  <si>
    <r>
      <rPr>
        <sz val="11"/>
        <rFont val="Times New Roman"/>
        <family val="1"/>
      </rPr>
      <t>TST* TRANSACTIONS (TOAST, INC.)</t>
    </r>
  </si>
  <si>
    <r>
      <rPr>
        <sz val="11"/>
        <rFont val="Times New Roman"/>
        <family val="1"/>
      </rPr>
      <t>CENTRAL SUSQUEHANNA INTERMEDIATE UNIT</t>
    </r>
  </si>
  <si>
    <r>
      <rPr>
        <sz val="11"/>
        <rFont val="Times New Roman"/>
        <family val="1"/>
      </rPr>
      <t>LIBERTY DATA PRODUCTS</t>
    </r>
  </si>
  <si>
    <r>
      <rPr>
        <sz val="11"/>
        <rFont val="Times New Roman"/>
        <family val="1"/>
      </rPr>
      <t>LUBYS CAFÉ</t>
    </r>
  </si>
  <si>
    <r>
      <rPr>
        <sz val="11"/>
        <rFont val="Times New Roman"/>
        <family val="1"/>
      </rPr>
      <t>NSPRA (NATIONAL SCHOOLS PUBLIC RELATIONS ASSOCIATION)</t>
    </r>
  </si>
  <si>
    <r>
      <rPr>
        <sz val="11"/>
        <rFont val="Times New Roman"/>
        <family val="1"/>
      </rPr>
      <t>SCHOOL SAFETY</t>
    </r>
  </si>
  <si>
    <r>
      <rPr>
        <sz val="11"/>
        <rFont val="Times New Roman"/>
        <family val="1"/>
      </rPr>
      <t>TASN (TEXAS ASSOCIATION FOR SCHOOL NUTRITION)</t>
    </r>
  </si>
  <si>
    <r>
      <rPr>
        <sz val="11"/>
        <rFont val="Times New Roman"/>
        <family val="1"/>
      </rPr>
      <t>TEXAS SCHOOL OF PUBLIC RELATIONS</t>
    </r>
  </si>
  <si>
    <r>
      <rPr>
        <sz val="11"/>
        <rFont val="Times New Roman"/>
        <family val="1"/>
      </rPr>
      <t>4IMPRINT</t>
    </r>
  </si>
  <si>
    <r>
      <rPr>
        <sz val="11"/>
        <rFont val="Times New Roman"/>
        <family val="1"/>
      </rPr>
      <t>AIR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(ASSOCIATION FOR INSTITUTIONAL RESEARCH)</t>
    </r>
  </si>
  <si>
    <r>
      <rPr>
        <sz val="11"/>
        <rFont val="Times New Roman"/>
        <family val="1"/>
      </rPr>
      <t>BLN*MONDAY.COM</t>
    </r>
  </si>
  <si>
    <r>
      <rPr>
        <sz val="11"/>
        <rFont val="Times New Roman"/>
        <family val="1"/>
      </rPr>
      <t>CAREER EDUCATION</t>
    </r>
  </si>
  <si>
    <r>
      <rPr>
        <sz val="11"/>
        <rFont val="Times New Roman"/>
        <family val="1"/>
      </rPr>
      <t>EVAL SYSTEMS TEST FEE</t>
    </r>
  </si>
  <si>
    <r>
      <rPr>
        <sz val="11"/>
        <rFont val="Times New Roman"/>
        <family val="1"/>
      </rPr>
      <t>FUNCTIONFOX SYSTEMS</t>
    </r>
  </si>
  <si>
    <r>
      <rPr>
        <sz val="11"/>
        <rFont val="Times New Roman"/>
        <family val="1"/>
      </rPr>
      <t>HL FLAKE COMPANY</t>
    </r>
  </si>
  <si>
    <r>
      <rPr>
        <sz val="11"/>
        <rFont val="Times New Roman"/>
        <family val="1"/>
      </rPr>
      <t>HOUSTON HUMAN RESOURCES</t>
    </r>
  </si>
  <si>
    <r>
      <rPr>
        <sz val="11"/>
        <rFont val="Times New Roman"/>
        <family val="1"/>
      </rPr>
      <t>NIGP - IWEB</t>
    </r>
  </si>
  <si>
    <r>
      <rPr>
        <sz val="11"/>
        <rFont val="Times New Roman"/>
        <family val="1"/>
      </rPr>
      <t>SCHOOL NUTRITION ASSOCIATION</t>
    </r>
  </si>
  <si>
    <r>
      <rPr>
        <sz val="11"/>
        <rFont val="Times New Roman"/>
        <family val="1"/>
      </rPr>
      <t>TEACHSTONE TRAINING</t>
    </r>
  </si>
  <si>
    <r>
      <rPr>
        <sz val="11"/>
        <rFont val="Times New Roman"/>
        <family val="1"/>
      </rPr>
      <t>TEXAS ASSOCIATION OF SCHOOL BOARDS (TASB)</t>
    </r>
  </si>
  <si>
    <r>
      <rPr>
        <sz val="11"/>
        <rFont val="Times New Roman"/>
        <family val="1"/>
      </rPr>
      <t>TEXAS NETWORK OF YOUTH SERVICES</t>
    </r>
  </si>
  <si>
    <r>
      <rPr>
        <sz val="11"/>
        <rFont val="Times New Roman"/>
        <family val="1"/>
      </rPr>
      <t xml:space="preserve">TX HHSC CLL FEE </t>
    </r>
    <r>
      <rPr>
        <sz val="9"/>
        <rFont val="Times New Roman"/>
        <family val="1"/>
      </rPr>
      <t>(TX HEALTH AND HUMAN SERVICES CHILD CARE LICENSING)</t>
    </r>
  </si>
  <si>
    <r>
      <rPr>
        <sz val="11"/>
        <rFont val="Times New Roman"/>
        <family val="1"/>
      </rPr>
      <t>PANERA BREAD</t>
    </r>
  </si>
  <si>
    <r>
      <rPr>
        <sz val="11"/>
        <rFont val="Times New Roman"/>
        <family val="1"/>
      </rPr>
      <t>PIZZA HUT</t>
    </r>
  </si>
  <si>
    <r>
      <rPr>
        <sz val="11"/>
        <rFont val="Times New Roman"/>
        <family val="1"/>
      </rPr>
      <t>KALAHARI RESORT</t>
    </r>
  </si>
  <si>
    <r>
      <rPr>
        <sz val="10"/>
        <rFont val="Calibri"/>
        <family val="2"/>
      </rPr>
      <t>Total Vendor Charges &gt; $2,000</t>
    </r>
  </si>
  <si>
    <r>
      <rPr>
        <sz val="10"/>
        <rFont val="Calibri"/>
        <family val="2"/>
      </rPr>
      <t>Total Vendor Charges &lt; $2,000</t>
    </r>
  </si>
  <si>
    <r>
      <rPr>
        <sz val="10"/>
        <rFont val="Times New Roman"/>
        <family val="1"/>
      </rPr>
      <t>Total Year-to-Date Vendor Charges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</si>
</sst>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$-409]#,##0.00_);\([$$-409]#,##0.00\)"/>
    <numFmt numFmtId="166" formatCode="mmmm\ yyyy"/>
    <numFmt numFmtId="167" formatCode="\$\ #,##0.00"/>
    <numFmt numFmtId="168" formatCode="0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8"/>
      <color indexed="8"/>
      <name val="Arial"/>
      <charset val="1"/>
    </font>
    <font>
      <sz val="14"/>
      <color indexed="8"/>
      <name val="Arial"/>
      <charset val="1"/>
    </font>
    <font>
      <u/>
      <sz val="10"/>
      <color indexed="8"/>
      <name val="Arial"/>
      <charset val="1"/>
    </font>
    <font>
      <b/>
      <sz val="10"/>
      <color indexed="8"/>
      <name val="Arial"/>
      <charset val="1"/>
    </font>
    <font>
      <sz val="9"/>
      <color indexed="8"/>
      <name val="ARIAL"/>
      <charset val="1"/>
    </font>
    <font>
      <b/>
      <sz val="14"/>
      <color indexed="8"/>
      <name val="Arial"/>
      <charset val="1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Times New Roman"/>
    </font>
    <font>
      <b/>
      <sz val="10"/>
      <name val="Times New Roman"/>
      <family val="1"/>
    </font>
    <font>
      <b/>
      <sz val="8"/>
      <name val="Times New Roman"/>
    </font>
    <font>
      <b/>
      <sz val="8"/>
      <name val="Times New Roman"/>
      <family val="1"/>
    </font>
    <font>
      <b/>
      <sz val="8"/>
      <name val="Arial"/>
    </font>
    <font>
      <b/>
      <sz val="8"/>
      <name val="Arial"/>
      <family val="2"/>
    </font>
    <font>
      <sz val="7"/>
      <name val="Arial"/>
    </font>
    <font>
      <sz val="7"/>
      <name val="Arial"/>
      <family val="2"/>
    </font>
    <font>
      <sz val="7"/>
      <color rgb="FF000000"/>
      <name val="Arial"/>
      <family val="2"/>
    </font>
    <font>
      <sz val="7"/>
      <name val="Times New Roman"/>
    </font>
    <font>
      <sz val="7"/>
      <name val="Times New Roman"/>
      <family val="1"/>
    </font>
    <font>
      <b/>
      <sz val="10"/>
      <name val="Arial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</font>
    <font>
      <sz val="10"/>
      <name val="Times New Roman"/>
      <family val="1"/>
    </font>
    <font>
      <sz val="11"/>
      <name val="Times New Roman"/>
    </font>
    <font>
      <sz val="11"/>
      <name val="Times New Roman"/>
      <family val="1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0"/>
      <name val="Calibri"/>
    </font>
    <font>
      <sz val="1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EBEBE"/>
      </patternFill>
    </fill>
    <fill>
      <patternFill patternType="solid">
        <fgColor rgb="FF69D7FF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5" fillId="0" borderId="0">
      <alignment vertical="top"/>
    </xf>
    <xf numFmtId="44" fontId="1" fillId="0" borderId="0" applyFont="0" applyFill="0" applyBorder="0" applyAlignment="0" applyProtection="0"/>
    <xf numFmtId="0" fontId="24" fillId="0" borderId="0"/>
    <xf numFmtId="0" fontId="1" fillId="0" borderId="0" applyNumberFormat="0" applyFont="0" applyFill="0" applyBorder="0" applyProtection="0">
      <alignment horizontal="left"/>
    </xf>
    <xf numFmtId="0" fontId="37" fillId="0" borderId="0"/>
    <xf numFmtId="0" fontId="37" fillId="0" borderId="0"/>
  </cellStyleXfs>
  <cellXfs count="246">
    <xf numFmtId="0" fontId="0" fillId="0" borderId="0" xfId="0"/>
    <xf numFmtId="39" fontId="4" fillId="0" borderId="0" xfId="3" applyNumberFormat="1" applyFont="1"/>
    <xf numFmtId="0" fontId="2" fillId="0" borderId="0" xfId="3" applyFont="1"/>
    <xf numFmtId="0" fontId="6" fillId="0" borderId="0" xfId="3" applyFont="1" applyBorder="1" applyAlignment="1">
      <alignment horizontal="center"/>
    </xf>
    <xf numFmtId="49" fontId="6" fillId="0" borderId="0" xfId="3" applyNumberFormat="1" applyFont="1" applyBorder="1" applyAlignment="1">
      <alignment horizontal="center"/>
    </xf>
    <xf numFmtId="39" fontId="7" fillId="0" borderId="0" xfId="3" applyNumberFormat="1" applyFont="1" applyBorder="1" applyAlignment="1">
      <alignment horizontal="center" wrapText="1"/>
    </xf>
    <xf numFmtId="14" fontId="2" fillId="2" borderId="0" xfId="3" applyNumberFormat="1" applyFont="1" applyFill="1" applyAlignment="1">
      <alignment horizontal="left"/>
    </xf>
    <xf numFmtId="0" fontId="2" fillId="2" borderId="0" xfId="3" applyFont="1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14" fontId="2" fillId="0" borderId="0" xfId="3" applyNumberFormat="1" applyFont="1" applyAlignment="1">
      <alignment horizontal="left"/>
    </xf>
    <xf numFmtId="0" fontId="2" fillId="0" borderId="0" xfId="3" applyFont="1" applyAlignment="1">
      <alignment horizontal="left"/>
    </xf>
    <xf numFmtId="4" fontId="2" fillId="0" borderId="0" xfId="2" applyNumberFormat="1"/>
    <xf numFmtId="14" fontId="2" fillId="2" borderId="0" xfId="3" quotePrefix="1" applyNumberFormat="1" applyFon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Font="1" applyAlignment="1">
      <alignment horizontal="left"/>
    </xf>
    <xf numFmtId="4" fontId="2" fillId="0" borderId="0" xfId="2" applyNumberFormat="1" applyFont="1"/>
    <xf numFmtId="0" fontId="2" fillId="2" borderId="0" xfId="3" applyFont="1" applyFill="1" applyAlignment="1">
      <alignment horizontal="center"/>
    </xf>
    <xf numFmtId="49" fontId="2" fillId="2" borderId="0" xfId="3" applyNumberFormat="1" applyFon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 applyFont="1"/>
    <xf numFmtId="14" fontId="2" fillId="0" borderId="0" xfId="3" applyNumberFormat="1" applyFont="1" applyAlignment="1">
      <alignment horizontal="center"/>
    </xf>
    <xf numFmtId="49" fontId="2" fillId="0" borderId="0" xfId="3" applyNumberFormat="1" applyFont="1"/>
    <xf numFmtId="39" fontId="2" fillId="0" borderId="0" xfId="3" applyNumberFormat="1" applyFont="1"/>
    <xf numFmtId="0" fontId="7" fillId="2" borderId="0" xfId="3" applyFont="1" applyFill="1" applyBorder="1" applyAlignment="1">
      <alignment horizontal="center"/>
    </xf>
    <xf numFmtId="0" fontId="2" fillId="2" borderId="0" xfId="3" applyFont="1" applyFill="1" applyBorder="1"/>
    <xf numFmtId="49" fontId="7" fillId="2" borderId="0" xfId="3" applyNumberFormat="1" applyFont="1" applyFill="1" applyBorder="1" applyAlignment="1">
      <alignment horizontal="left"/>
    </xf>
    <xf numFmtId="49" fontId="2" fillId="2" borderId="0" xfId="3" applyNumberFormat="1" applyFont="1" applyFill="1" applyBorder="1"/>
    <xf numFmtId="39" fontId="6" fillId="2" borderId="0" xfId="3" applyNumberFormat="1" applyFont="1" applyFill="1" applyBorder="1" applyAlignment="1">
      <alignment horizontal="center"/>
    </xf>
    <xf numFmtId="39" fontId="7" fillId="2" borderId="0" xfId="3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 applyBorder="1"/>
    <xf numFmtId="8" fontId="10" fillId="2" borderId="0" xfId="3" applyNumberFormat="1" applyFont="1" applyFill="1" applyBorder="1"/>
    <xf numFmtId="39" fontId="2" fillId="2" borderId="0" xfId="3" applyNumberFormat="1" applyFont="1" applyFill="1" applyBorder="1"/>
    <xf numFmtId="8" fontId="2" fillId="2" borderId="0" xfId="3" applyNumberFormat="1" applyFont="1" applyFill="1" applyBorder="1"/>
    <xf numFmtId="43" fontId="2" fillId="0" borderId="0" xfId="1" applyFont="1" applyBorder="1" applyAlignment="1">
      <alignment horizontal="right"/>
    </xf>
    <xf numFmtId="49" fontId="2" fillId="2" borderId="0" xfId="3" applyNumberFormat="1" applyFont="1" applyFill="1" applyBorder="1" applyAlignment="1">
      <alignment horizontal="left"/>
    </xf>
    <xf numFmtId="43" fontId="11" fillId="0" borderId="0" xfId="1" applyFont="1" applyBorder="1" applyAlignment="1">
      <alignment horizontal="right"/>
    </xf>
    <xf numFmtId="43" fontId="2" fillId="2" borderId="0" xfId="3" applyNumberFormat="1" applyFont="1" applyFill="1" applyBorder="1" applyAlignment="1">
      <alignment horizontal="right"/>
    </xf>
    <xf numFmtId="4" fontId="2" fillId="2" borderId="2" xfId="3" applyNumberFormat="1" applyFon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ont="1" applyFill="1" applyBorder="1"/>
    <xf numFmtId="44" fontId="2" fillId="2" borderId="2" xfId="3" applyNumberFormat="1" applyFont="1" applyFill="1" applyBorder="1"/>
    <xf numFmtId="8" fontId="2" fillId="2" borderId="0" xfId="3" applyNumberFormat="1" applyFont="1" applyFill="1" applyBorder="1" applyAlignment="1">
      <alignment horizontal="center"/>
    </xf>
    <xf numFmtId="0" fontId="9" fillId="0" borderId="0" xfId="3" applyFont="1" applyBorder="1"/>
    <xf numFmtId="43" fontId="2" fillId="2" borderId="0" xfId="2" applyNumberFormat="1" applyFont="1" applyFill="1" applyBorder="1"/>
    <xf numFmtId="44" fontId="2" fillId="2" borderId="0" xfId="2" applyFont="1" applyFill="1" applyBorder="1"/>
    <xf numFmtId="0" fontId="2" fillId="2" borderId="0" xfId="3" applyFont="1" applyFill="1" applyBorder="1" applyAlignment="1">
      <alignment horizontal="center"/>
    </xf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Border="1" applyAlignment="1">
      <alignment horizontal="right"/>
    </xf>
    <xf numFmtId="164" fontId="2" fillId="0" borderId="0" xfId="4" applyNumberFormat="1" applyFont="1" applyBorder="1"/>
    <xf numFmtId="0" fontId="2" fillId="0" borderId="0" xfId="3" applyFont="1" applyBorder="1"/>
    <xf numFmtId="39" fontId="2" fillId="0" borderId="0" xfId="3" applyNumberFormat="1" applyFont="1" applyBorder="1"/>
    <xf numFmtId="164" fontId="2" fillId="0" borderId="0" xfId="3" applyNumberFormat="1" applyFont="1" applyBorder="1" applyAlignment="1">
      <alignment horizontal="right" vertical="top"/>
    </xf>
    <xf numFmtId="164" fontId="2" fillId="0" borderId="0" xfId="3" applyNumberFormat="1" applyFont="1" applyBorder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49" fontId="4" fillId="0" borderId="0" xfId="3" applyNumberFormat="1" applyFont="1"/>
    <xf numFmtId="49" fontId="2" fillId="2" borderId="0" xfId="3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/>
    </xf>
    <xf numFmtId="14" fontId="2" fillId="0" borderId="0" xfId="3" applyNumberFormat="1" applyFont="1" applyBorder="1" applyAlignment="1">
      <alignment horizontal="left"/>
    </xf>
    <xf numFmtId="14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49" fontId="7" fillId="0" borderId="0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3" applyNumberFormat="1" applyFont="1" applyAlignment="1">
      <alignment horizontal="center"/>
    </xf>
    <xf numFmtId="0" fontId="15" fillId="0" borderId="0" xfId="5">
      <alignment vertical="top"/>
    </xf>
    <xf numFmtId="0" fontId="16" fillId="0" borderId="0" xfId="5" applyFont="1" applyAlignment="1">
      <alignment horizontal="center" vertical="top" wrapText="1" readingOrder="1"/>
    </xf>
    <xf numFmtId="0" fontId="17" fillId="0" borderId="0" xfId="5" applyFont="1" applyAlignment="1">
      <alignment horizontal="center" vertical="top" wrapText="1" readingOrder="1"/>
    </xf>
    <xf numFmtId="0" fontId="18" fillId="0" borderId="0" xfId="5" applyFont="1" applyAlignment="1">
      <alignment horizontal="left" vertical="top" wrapText="1" readingOrder="1"/>
    </xf>
    <xf numFmtId="0" fontId="18" fillId="0" borderId="0" xfId="5" applyFont="1" applyAlignment="1">
      <alignment horizontal="right" vertical="top" wrapText="1" readingOrder="1"/>
    </xf>
    <xf numFmtId="0" fontId="15" fillId="0" borderId="0" xfId="5" applyFont="1" applyAlignment="1">
      <alignment horizontal="center" vertical="top"/>
    </xf>
    <xf numFmtId="4" fontId="15" fillId="0" borderId="0" xfId="5" applyNumberFormat="1" applyFont="1" applyAlignment="1">
      <alignment horizontal="right" vertical="top"/>
    </xf>
    <xf numFmtId="3" fontId="15" fillId="0" borderId="0" xfId="5" applyNumberFormat="1" applyFont="1" applyAlignment="1">
      <alignment horizontal="right" vertical="top"/>
    </xf>
    <xf numFmtId="0" fontId="15" fillId="0" borderId="0" xfId="5" applyFont="1" applyAlignment="1">
      <alignment horizontal="right" vertical="top" wrapText="1" readingOrder="1"/>
    </xf>
    <xf numFmtId="0" fontId="15" fillId="0" borderId="0" xfId="5" applyFont="1" applyAlignment="1">
      <alignment horizontal="left" vertical="top" wrapText="1" readingOrder="1"/>
    </xf>
    <xf numFmtId="0" fontId="15" fillId="0" borderId="0" xfId="5" applyFont="1" applyAlignment="1">
      <alignment horizontal="right" vertical="top"/>
    </xf>
    <xf numFmtId="0" fontId="17" fillId="0" borderId="0" xfId="5" applyFont="1" applyAlignment="1">
      <alignment horizontal="right" vertical="top" wrapText="1" readingOrder="1"/>
    </xf>
    <xf numFmtId="0" fontId="17" fillId="0" borderId="0" xfId="5" applyFont="1" applyAlignment="1">
      <alignment horizontal="left" vertical="top" wrapText="1" readingOrder="1"/>
    </xf>
    <xf numFmtId="0" fontId="19" fillId="0" borderId="0" xfId="5" applyFont="1" applyAlignment="1">
      <alignment horizontal="left" vertical="top" wrapText="1" readingOrder="1"/>
    </xf>
    <xf numFmtId="0" fontId="15" fillId="0" borderId="0" xfId="5" applyFont="1" applyAlignment="1">
      <alignment horizontal="left" vertical="top"/>
    </xf>
    <xf numFmtId="0" fontId="15" fillId="0" borderId="0" xfId="5" applyFont="1" applyAlignment="1">
      <alignment horizontal="left" vertical="top" wrapText="1" readingOrder="1"/>
    </xf>
    <xf numFmtId="0" fontId="20" fillId="0" borderId="0" xfId="5" applyFont="1" applyAlignment="1">
      <alignment horizontal="left" vertical="top"/>
    </xf>
    <xf numFmtId="4" fontId="20" fillId="0" borderId="0" xfId="5" applyNumberFormat="1" applyFont="1" applyAlignment="1">
      <alignment horizontal="right" vertical="top"/>
    </xf>
    <xf numFmtId="4" fontId="19" fillId="0" borderId="0" xfId="5" applyNumberFormat="1" applyFont="1" applyAlignment="1">
      <alignment horizontal="right" vertical="top"/>
    </xf>
    <xf numFmtId="0" fontId="19" fillId="0" borderId="0" xfId="5" applyFont="1" applyAlignment="1">
      <alignment horizontal="left" vertical="top"/>
    </xf>
    <xf numFmtId="0" fontId="15" fillId="0" borderId="0" xfId="5" applyFont="1" applyAlignment="1">
      <alignment horizontal="left" vertical="top" wrapText="1"/>
    </xf>
    <xf numFmtId="165" fontId="15" fillId="0" borderId="0" xfId="5" applyNumberFormat="1" applyFont="1" applyAlignment="1">
      <alignment horizontal="right" vertical="top"/>
    </xf>
    <xf numFmtId="0" fontId="19" fillId="0" borderId="0" xfId="5" applyFont="1" applyAlignment="1">
      <alignment horizontal="right" vertical="top"/>
    </xf>
    <xf numFmtId="165" fontId="19" fillId="0" borderId="0" xfId="5" applyNumberFormat="1" applyFont="1" applyAlignment="1">
      <alignment horizontal="right" vertical="top"/>
    </xf>
    <xf numFmtId="0" fontId="21" fillId="0" borderId="0" xfId="5" applyFont="1" applyAlignment="1">
      <alignment horizontal="left" vertical="top" wrapText="1" readingOrder="1"/>
    </xf>
    <xf numFmtId="0" fontId="19" fillId="0" borderId="4" xfId="5" applyFont="1" applyBorder="1" applyAlignment="1">
      <alignment horizontal="left" vertical="top" wrapText="1" readingOrder="1"/>
    </xf>
    <xf numFmtId="0" fontId="19" fillId="0" borderId="4" xfId="5" applyFont="1" applyBorder="1" applyAlignment="1">
      <alignment horizontal="right" vertical="top" wrapText="1" readingOrder="1"/>
    </xf>
    <xf numFmtId="165" fontId="19" fillId="0" borderId="4" xfId="5" applyNumberFormat="1" applyFont="1" applyBorder="1" applyAlignment="1">
      <alignment horizontal="right" vertical="top"/>
    </xf>
    <xf numFmtId="0" fontId="22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3" borderId="12" xfId="0" applyFont="1" applyFill="1" applyBorder="1"/>
    <xf numFmtId="0" fontId="0" fillId="3" borderId="0" xfId="0" applyFill="1" applyAlignment="1">
      <alignment horizontal="center"/>
    </xf>
    <xf numFmtId="44" fontId="0" fillId="3" borderId="13" xfId="0" applyNumberFormat="1" applyFill="1" applyBorder="1"/>
    <xf numFmtId="0" fontId="0" fillId="5" borderId="14" xfId="0" applyFill="1" applyBorder="1"/>
    <xf numFmtId="44" fontId="0" fillId="4" borderId="0" xfId="6" applyFont="1" applyFill="1"/>
    <xf numFmtId="39" fontId="0" fillId="4" borderId="0" xfId="6" applyNumberFormat="1" applyFont="1" applyFill="1"/>
    <xf numFmtId="2" fontId="0" fillId="4" borderId="15" xfId="0" applyNumberFormat="1" applyFill="1" applyBorder="1"/>
    <xf numFmtId="0" fontId="0" fillId="0" borderId="0" xfId="0" quotePrefix="1" applyAlignment="1">
      <alignment horizontal="right"/>
    </xf>
    <xf numFmtId="0" fontId="0" fillId="0" borderId="13" xfId="0" applyBorder="1"/>
    <xf numFmtId="0" fontId="0" fillId="0" borderId="12" xfId="0" applyBorder="1"/>
    <xf numFmtId="0" fontId="0" fillId="3" borderId="12" xfId="0" applyFill="1" applyBorder="1"/>
    <xf numFmtId="44" fontId="1" fillId="3" borderId="13" xfId="6" applyFill="1" applyBorder="1"/>
    <xf numFmtId="0" fontId="0" fillId="6" borderId="14" xfId="0" applyFill="1" applyBorder="1"/>
    <xf numFmtId="43" fontId="0" fillId="4" borderId="0" xfId="6" applyNumberFormat="1" applyFont="1" applyFill="1"/>
    <xf numFmtId="0" fontId="7" fillId="3" borderId="12" xfId="0" applyFont="1" applyFill="1" applyBorder="1"/>
    <xf numFmtId="0" fontId="7" fillId="3" borderId="0" xfId="0" applyFont="1" applyFill="1" applyAlignment="1">
      <alignment horizontal="center"/>
    </xf>
    <xf numFmtId="44" fontId="7" fillId="3" borderId="16" xfId="0" applyNumberFormat="1" applyFont="1" applyFill="1" applyBorder="1"/>
    <xf numFmtId="0" fontId="0" fillId="4" borderId="14" xfId="0" applyFill="1" applyBorder="1"/>
    <xf numFmtId="0" fontId="0" fillId="4" borderId="0" xfId="0" applyFill="1"/>
    <xf numFmtId="0" fontId="0" fillId="3" borderId="17" xfId="0" applyFill="1" applyBorder="1"/>
    <xf numFmtId="0" fontId="0" fillId="3" borderId="2" xfId="0" applyFill="1" applyBorder="1" applyAlignment="1">
      <alignment horizontal="center"/>
    </xf>
    <xf numFmtId="44" fontId="0" fillId="3" borderId="18" xfId="0" applyNumberForma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12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2" fontId="0" fillId="0" borderId="0" xfId="0" applyNumberFormat="1" applyBorder="1"/>
    <xf numFmtId="0" fontId="14" fillId="0" borderId="0" xfId="0" applyFont="1" applyAlignment="1">
      <alignment horizontal="right"/>
    </xf>
    <xf numFmtId="44" fontId="7" fillId="0" borderId="1" xfId="6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0" xfId="0" applyFont="1" applyBorder="1"/>
    <xf numFmtId="1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43" fontId="0" fillId="0" borderId="0" xfId="0" applyNumberFormat="1" applyBorder="1"/>
    <xf numFmtId="14" fontId="14" fillId="0" borderId="0" xfId="0" applyNumberFormat="1" applyFont="1" applyBorder="1" applyAlignment="1">
      <alignment horizontal="right"/>
    </xf>
    <xf numFmtId="44" fontId="14" fillId="0" borderId="0" xfId="6" applyFont="1" applyBorder="1"/>
    <xf numFmtId="14" fontId="0" fillId="0" borderId="0" xfId="0" applyNumberFormat="1" applyBorder="1"/>
    <xf numFmtId="1" fontId="2" fillId="0" borderId="0" xfId="0" applyNumberFormat="1" applyFont="1" applyBorder="1" applyAlignment="1">
      <alignment horizontal="center" vertical="center"/>
    </xf>
    <xf numFmtId="44" fontId="1" fillId="0" borderId="0" xfId="6" applyBorder="1"/>
    <xf numFmtId="0" fontId="0" fillId="0" borderId="0" xfId="0" applyBorder="1"/>
    <xf numFmtId="17" fontId="0" fillId="0" borderId="0" xfId="0" applyNumberFormat="1"/>
    <xf numFmtId="1" fontId="0" fillId="0" borderId="0" xfId="0" applyNumberFormat="1"/>
    <xf numFmtId="14" fontId="0" fillId="0" borderId="0" xfId="0" applyNumberFormat="1"/>
    <xf numFmtId="14" fontId="14" fillId="0" borderId="0" xfId="0" applyNumberFormat="1" applyFont="1" applyAlignment="1">
      <alignment horizontal="right"/>
    </xf>
    <xf numFmtId="44" fontId="14" fillId="0" borderId="0" xfId="6" applyFont="1"/>
    <xf numFmtId="0" fontId="25" fillId="0" borderId="0" xfId="7" applyFont="1" applyFill="1" applyBorder="1" applyAlignment="1">
      <alignment horizontal="left" vertical="top" wrapText="1" indent="10"/>
    </xf>
    <xf numFmtId="0" fontId="24" fillId="0" borderId="0" xfId="7" applyFill="1" applyBorder="1" applyAlignment="1">
      <alignment horizontal="left" vertical="top"/>
    </xf>
    <xf numFmtId="0" fontId="25" fillId="0" borderId="0" xfId="7" applyFont="1" applyFill="1" applyBorder="1" applyAlignment="1">
      <alignment horizontal="left" vertical="top" wrapText="1" indent="1"/>
    </xf>
    <xf numFmtId="0" fontId="25" fillId="0" borderId="0" xfId="7" applyFont="1" applyFill="1" applyBorder="1" applyAlignment="1">
      <alignment horizontal="left" vertical="top" wrapText="1" indent="13"/>
    </xf>
    <xf numFmtId="0" fontId="27" fillId="7" borderId="22" xfId="7" applyFont="1" applyFill="1" applyBorder="1" applyAlignment="1">
      <alignment horizontal="center" vertical="top" wrapText="1"/>
    </xf>
    <xf numFmtId="0" fontId="29" fillId="7" borderId="22" xfId="7" applyFont="1" applyFill="1" applyBorder="1" applyAlignment="1">
      <alignment horizontal="left" vertical="top" wrapText="1"/>
    </xf>
    <xf numFmtId="0" fontId="29" fillId="7" borderId="22" xfId="7" applyFont="1" applyFill="1" applyBorder="1" applyAlignment="1">
      <alignment horizontal="left" vertical="top" wrapText="1" indent="1"/>
    </xf>
    <xf numFmtId="0" fontId="29" fillId="7" borderId="23" xfId="7" applyFont="1" applyFill="1" applyBorder="1" applyAlignment="1">
      <alignment horizontal="left" vertical="top" wrapText="1" indent="5"/>
    </xf>
    <xf numFmtId="0" fontId="29" fillId="7" borderId="24" xfId="7" applyFont="1" applyFill="1" applyBorder="1" applyAlignment="1">
      <alignment horizontal="left" vertical="top" wrapText="1" indent="5"/>
    </xf>
    <xf numFmtId="0" fontId="29" fillId="7" borderId="22" xfId="7" applyFont="1" applyFill="1" applyBorder="1" applyAlignment="1">
      <alignment horizontal="left" vertical="top" wrapText="1" indent="5"/>
    </xf>
    <xf numFmtId="0" fontId="31" fillId="0" borderId="22" xfId="7" applyFont="1" applyFill="1" applyBorder="1" applyAlignment="1">
      <alignment horizontal="left" vertical="top" wrapText="1"/>
    </xf>
    <xf numFmtId="1" fontId="33" fillId="0" borderId="22" xfId="7" applyNumberFormat="1" applyFont="1" applyFill="1" applyBorder="1" applyAlignment="1">
      <alignment horizontal="left" vertical="top" wrapText="1"/>
    </xf>
    <xf numFmtId="167" fontId="33" fillId="0" borderId="22" xfId="7" applyNumberFormat="1" applyFont="1" applyFill="1" applyBorder="1" applyAlignment="1">
      <alignment horizontal="center" vertical="top" wrapText="1"/>
    </xf>
    <xf numFmtId="0" fontId="31" fillId="0" borderId="23" xfId="7" applyFont="1" applyFill="1" applyBorder="1" applyAlignment="1">
      <alignment horizontal="left" vertical="top" wrapText="1"/>
    </xf>
    <xf numFmtId="0" fontId="31" fillId="0" borderId="24" xfId="7" applyFont="1" applyFill="1" applyBorder="1" applyAlignment="1">
      <alignment horizontal="left" vertical="top" wrapText="1"/>
    </xf>
    <xf numFmtId="0" fontId="34" fillId="0" borderId="23" xfId="7" applyFont="1" applyFill="1" applyBorder="1" applyAlignment="1">
      <alignment horizontal="left" vertical="top" wrapText="1"/>
    </xf>
    <xf numFmtId="0" fontId="34" fillId="0" borderId="24" xfId="7" applyFont="1" applyFill="1" applyBorder="1" applyAlignment="1">
      <alignment horizontal="left" vertical="top" wrapText="1"/>
    </xf>
    <xf numFmtId="0" fontId="34" fillId="0" borderId="22" xfId="7" applyFont="1" applyFill="1" applyBorder="1" applyAlignment="1">
      <alignment horizontal="left" vertical="top" wrapText="1"/>
    </xf>
    <xf numFmtId="0" fontId="36" fillId="0" borderId="0" xfId="8" applyFont="1" applyAlignment="1">
      <alignment horizontal="center"/>
    </xf>
    <xf numFmtId="0" fontId="1" fillId="0" borderId="0" xfId="8">
      <alignment horizontal="left"/>
    </xf>
    <xf numFmtId="0" fontId="1" fillId="0" borderId="0" xfId="8" applyAlignment="1">
      <alignment horizontal="right"/>
    </xf>
    <xf numFmtId="0" fontId="7" fillId="0" borderId="0" xfId="9" applyFont="1" applyAlignment="1">
      <alignment horizontal="center"/>
    </xf>
    <xf numFmtId="0" fontId="2" fillId="0" borderId="0" xfId="10" applyFont="1" applyFill="1" applyBorder="1" applyAlignment="1">
      <alignment horizontal="left" vertical="top"/>
    </xf>
    <xf numFmtId="0" fontId="38" fillId="0" borderId="0" xfId="10" applyFont="1" applyFill="1" applyBorder="1" applyAlignment="1">
      <alignment horizontal="left" vertical="top"/>
    </xf>
    <xf numFmtId="20" fontId="38" fillId="0" borderId="0" xfId="10" applyNumberFormat="1" applyFont="1" applyFill="1" applyBorder="1" applyAlignment="1">
      <alignment horizontal="left" vertical="top"/>
    </xf>
    <xf numFmtId="0" fontId="7" fillId="0" borderId="0" xfId="10" applyFont="1" applyFill="1" applyBorder="1" applyAlignment="1">
      <alignment horizontal="center" vertical="top"/>
    </xf>
    <xf numFmtId="0" fontId="7" fillId="0" borderId="0" xfId="10" applyFont="1" applyFill="1" applyBorder="1" applyAlignment="1">
      <alignment horizontal="center"/>
    </xf>
    <xf numFmtId="0" fontId="38" fillId="0" borderId="0" xfId="10" applyFont="1" applyFill="1" applyBorder="1" applyAlignment="1">
      <alignment horizontal="center" vertical="top"/>
    </xf>
    <xf numFmtId="0" fontId="38" fillId="0" borderId="0" xfId="10" applyFont="1" applyFill="1" applyBorder="1" applyAlignment="1">
      <alignment horizontal="right" vertical="top"/>
    </xf>
    <xf numFmtId="1" fontId="38" fillId="0" borderId="0" xfId="10" applyNumberFormat="1" applyFont="1" applyFill="1" applyBorder="1" applyAlignment="1">
      <alignment horizontal="right" vertical="top" shrinkToFit="1"/>
    </xf>
    <xf numFmtId="1" fontId="38" fillId="0" borderId="2" xfId="10" applyNumberFormat="1" applyFont="1" applyFill="1" applyBorder="1" applyAlignment="1">
      <alignment horizontal="right" vertical="top" shrinkToFit="1"/>
    </xf>
    <xf numFmtId="0" fontId="38" fillId="0" borderId="20" xfId="10" applyFont="1" applyFill="1" applyBorder="1" applyAlignment="1">
      <alignment horizontal="center" vertical="top"/>
    </xf>
    <xf numFmtId="0" fontId="38" fillId="0" borderId="20" xfId="10" applyFont="1" applyFill="1" applyBorder="1" applyAlignment="1">
      <alignment horizontal="left" vertical="top"/>
    </xf>
    <xf numFmtId="0" fontId="2" fillId="0" borderId="20" xfId="10" applyFont="1" applyFill="1" applyBorder="1" applyAlignment="1">
      <alignment horizontal="center" vertical="top"/>
    </xf>
    <xf numFmtId="0" fontId="2" fillId="0" borderId="20" xfId="10" applyFont="1" applyFill="1" applyBorder="1" applyAlignment="1">
      <alignment horizontal="left" vertical="top"/>
    </xf>
    <xf numFmtId="1" fontId="38" fillId="0" borderId="20" xfId="10" applyNumberFormat="1" applyFont="1" applyFill="1" applyBorder="1" applyAlignment="1">
      <alignment horizontal="right" vertical="top" shrinkToFit="1"/>
    </xf>
    <xf numFmtId="0" fontId="2" fillId="0" borderId="10" xfId="10" applyFont="1" applyFill="1" applyBorder="1" applyAlignment="1">
      <alignment horizontal="center" vertical="center"/>
    </xf>
    <xf numFmtId="0" fontId="38" fillId="0" borderId="0" xfId="10" applyFont="1" applyFill="1" applyBorder="1" applyAlignment="1">
      <alignment horizontal="center" vertical="top" wrapText="1"/>
    </xf>
    <xf numFmtId="0" fontId="2" fillId="0" borderId="0" xfId="10" applyFont="1" applyFill="1" applyBorder="1" applyAlignment="1">
      <alignment horizontal="right" vertical="top"/>
    </xf>
    <xf numFmtId="0" fontId="2" fillId="0" borderId="0" xfId="10" applyFont="1" applyFill="1" applyBorder="1" applyAlignment="1">
      <alignment horizontal="center" vertical="center"/>
    </xf>
    <xf numFmtId="0" fontId="38" fillId="0" borderId="0" xfId="10" applyFont="1" applyFill="1" applyBorder="1" applyAlignment="1">
      <alignment horizontal="left"/>
    </xf>
    <xf numFmtId="1" fontId="38" fillId="0" borderId="0" xfId="10" applyNumberFormat="1" applyFont="1" applyFill="1" applyBorder="1" applyAlignment="1">
      <alignment horizontal="center" vertical="top" shrinkToFit="1"/>
    </xf>
    <xf numFmtId="0" fontId="2" fillId="0" borderId="0" xfId="10" applyFont="1" applyFill="1" applyBorder="1" applyAlignment="1">
      <alignment horizontal="left" vertical="center"/>
    </xf>
    <xf numFmtId="168" fontId="38" fillId="0" borderId="0" xfId="10" applyNumberFormat="1" applyFont="1" applyFill="1" applyBorder="1" applyAlignment="1">
      <alignment horizontal="center" vertical="top" shrinkToFit="1"/>
    </xf>
    <xf numFmtId="1" fontId="38" fillId="0" borderId="0" xfId="10" applyNumberFormat="1" applyFont="1" applyFill="1" applyBorder="1" applyAlignment="1">
      <alignment horizontal="left" vertical="top" shrinkToFit="1"/>
    </xf>
    <xf numFmtId="168" fontId="38" fillId="0" borderId="0" xfId="10" applyNumberFormat="1" applyFont="1" applyFill="1" applyBorder="1" applyAlignment="1">
      <alignment horizontal="left" vertical="top" shrinkToFit="1"/>
    </xf>
    <xf numFmtId="0" fontId="7" fillId="0" borderId="0" xfId="10" applyFont="1" applyFill="1" applyBorder="1" applyAlignment="1">
      <alignment horizontal="left" vertical="top"/>
    </xf>
    <xf numFmtId="0" fontId="7" fillId="0" borderId="0" xfId="10" applyFont="1" applyFill="1" applyBorder="1" applyAlignment="1">
      <alignment horizontal="right" vertical="top"/>
    </xf>
    <xf numFmtId="0" fontId="2" fillId="0" borderId="0" xfId="10" applyFont="1" applyFill="1" applyBorder="1" applyAlignment="1">
      <alignment horizontal="center" vertical="top"/>
    </xf>
    <xf numFmtId="1" fontId="38" fillId="0" borderId="1" xfId="10" applyNumberFormat="1" applyFont="1" applyFill="1" applyBorder="1" applyAlignment="1">
      <alignment horizontal="right" vertical="top"/>
    </xf>
    <xf numFmtId="0" fontId="39" fillId="7" borderId="25" xfId="7" applyFont="1" applyFill="1" applyBorder="1" applyAlignment="1">
      <alignment horizontal="center" vertical="center" wrapText="1"/>
    </xf>
    <xf numFmtId="0" fontId="39" fillId="7" borderId="23" xfId="7" applyFont="1" applyFill="1" applyBorder="1" applyAlignment="1">
      <alignment horizontal="left" vertical="top" wrapText="1" indent="4"/>
    </xf>
    <xf numFmtId="0" fontId="39" fillId="7" borderId="24" xfId="7" applyFont="1" applyFill="1" applyBorder="1" applyAlignment="1">
      <alignment horizontal="left" vertical="top" wrapText="1" indent="4"/>
    </xf>
    <xf numFmtId="0" fontId="39" fillId="7" borderId="26" xfId="7" applyFont="1" applyFill="1" applyBorder="1" applyAlignment="1">
      <alignment horizontal="center" vertical="center" wrapText="1"/>
    </xf>
    <xf numFmtId="0" fontId="39" fillId="7" borderId="22" xfId="7" applyFont="1" applyFill="1" applyBorder="1" applyAlignment="1">
      <alignment horizontal="left" vertical="top" wrapText="1" indent="1"/>
    </xf>
    <xf numFmtId="0" fontId="39" fillId="7" borderId="22" xfId="7" applyFont="1" applyFill="1" applyBorder="1" applyAlignment="1">
      <alignment horizontal="center" vertical="top" wrapText="1"/>
    </xf>
    <xf numFmtId="0" fontId="41" fillId="0" borderId="22" xfId="7" applyFont="1" applyFill="1" applyBorder="1" applyAlignment="1">
      <alignment horizontal="left" vertical="top" wrapText="1" indent="1"/>
    </xf>
    <xf numFmtId="1" fontId="43" fillId="0" borderId="22" xfId="7" applyNumberFormat="1" applyFont="1" applyFill="1" applyBorder="1" applyAlignment="1">
      <alignment horizontal="right" vertical="top" wrapText="1"/>
    </xf>
    <xf numFmtId="167" fontId="43" fillId="0" borderId="22" xfId="7" applyNumberFormat="1" applyFont="1" applyFill="1" applyBorder="1" applyAlignment="1">
      <alignment horizontal="center" vertical="top" wrapText="1"/>
    </xf>
    <xf numFmtId="1" fontId="44" fillId="0" borderId="22" xfId="7" applyNumberFormat="1" applyFont="1" applyFill="1" applyBorder="1" applyAlignment="1">
      <alignment horizontal="right" vertical="top" wrapText="1"/>
    </xf>
    <xf numFmtId="167" fontId="44" fillId="0" borderId="22" xfId="7" applyNumberFormat="1" applyFont="1" applyFill="1" applyBorder="1" applyAlignment="1">
      <alignment horizontal="center" vertical="top" wrapText="1"/>
    </xf>
    <xf numFmtId="0" fontId="24" fillId="8" borderId="22" xfId="7" applyFill="1" applyBorder="1" applyAlignment="1">
      <alignment horizontal="left" vertical="top" wrapText="1" indent="1"/>
    </xf>
    <xf numFmtId="1" fontId="44" fillId="8" borderId="22" xfId="7" applyNumberFormat="1" applyFont="1" applyFill="1" applyBorder="1" applyAlignment="1">
      <alignment horizontal="right" vertical="top" wrapText="1"/>
    </xf>
    <xf numFmtId="167" fontId="44" fillId="8" borderId="22" xfId="7" applyNumberFormat="1" applyFont="1" applyFill="1" applyBorder="1" applyAlignment="1">
      <alignment horizontal="center" vertical="top" wrapText="1"/>
    </xf>
    <xf numFmtId="0" fontId="41" fillId="8" borderId="22" xfId="7" applyFont="1" applyFill="1" applyBorder="1" applyAlignment="1">
      <alignment horizontal="left" vertical="top" wrapText="1" indent="1"/>
    </xf>
    <xf numFmtId="0" fontId="48" fillId="0" borderId="22" xfId="7" applyFont="1" applyFill="1" applyBorder="1" applyAlignment="1">
      <alignment horizontal="left" vertical="top" wrapText="1"/>
    </xf>
    <xf numFmtId="3" fontId="50" fillId="0" borderId="22" xfId="7" applyNumberFormat="1" applyFont="1" applyFill="1" applyBorder="1" applyAlignment="1">
      <alignment horizontal="right" vertical="top" wrapText="1"/>
    </xf>
    <xf numFmtId="167" fontId="50" fillId="0" borderId="22" xfId="7" applyNumberFormat="1" applyFont="1" applyFill="1" applyBorder="1" applyAlignment="1">
      <alignment horizontal="center" vertical="top" wrapText="1"/>
    </xf>
    <xf numFmtId="0" fontId="39" fillId="7" borderId="22" xfId="7" applyFont="1" applyFill="1" applyBorder="1" applyAlignment="1">
      <alignment horizontal="left" vertical="top" wrapText="1"/>
    </xf>
    <xf numFmtId="3" fontId="44" fillId="7" borderId="22" xfId="7" applyNumberFormat="1" applyFont="1" applyFill="1" applyBorder="1" applyAlignment="1">
      <alignment horizontal="right" vertical="top" wrapText="1"/>
    </xf>
    <xf numFmtId="167" fontId="44" fillId="7" borderId="22" xfId="7" applyNumberFormat="1" applyFont="1" applyFill="1" applyBorder="1" applyAlignment="1">
      <alignment horizontal="center" vertical="top" wrapText="1"/>
    </xf>
  </cellXfs>
  <cellStyles count="11">
    <cellStyle name="Comma" xfId="1" builtinId="3"/>
    <cellStyle name="Currency" xfId="2" builtinId="4"/>
    <cellStyle name="Currency 2" xfId="6"/>
    <cellStyle name="Normal" xfId="0" builtinId="0"/>
    <cellStyle name="Normal 2" xfId="5"/>
    <cellStyle name="Normal 2 2" xfId="10"/>
    <cellStyle name="Normal 2 3" xfId="3"/>
    <cellStyle name="Normal 3" xfId="4"/>
    <cellStyle name="Normal 4" xfId="7"/>
    <cellStyle name="Normal 5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04"/>
  <sheetViews>
    <sheetView showGridLines="0" zoomScaleNormal="100" workbookViewId="0">
      <selection activeCell="D34" sqref="D34"/>
    </sheetView>
  </sheetViews>
  <sheetFormatPr defaultColWidth="9.140625" defaultRowHeight="15" x14ac:dyDescent="0.2"/>
  <cols>
    <col min="1" max="1" width="14.140625" style="64" customWidth="1"/>
    <col min="2" max="2" width="47.28515625" style="65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 x14ac:dyDescent="0.4">
      <c r="A1" s="73" t="s">
        <v>0</v>
      </c>
      <c r="B1" s="73"/>
      <c r="C1" s="73"/>
      <c r="D1" s="73"/>
    </row>
    <row r="2" spans="1:6" ht="15.75" x14ac:dyDescent="0.25">
      <c r="A2" s="74" t="s">
        <v>1</v>
      </c>
      <c r="B2" s="74"/>
      <c r="C2" s="74"/>
      <c r="D2" s="74"/>
    </row>
    <row r="3" spans="1:6" x14ac:dyDescent="0.2">
      <c r="A3" s="75" t="s">
        <v>28</v>
      </c>
      <c r="B3" s="75"/>
      <c r="C3" s="75"/>
      <c r="D3" s="75"/>
    </row>
    <row r="4" spans="1:6" ht="12.75" x14ac:dyDescent="0.2">
      <c r="A4" s="70" t="s">
        <v>2</v>
      </c>
      <c r="B4" s="70"/>
      <c r="C4" s="70"/>
      <c r="D4" s="70"/>
      <c r="E4" s="70"/>
      <c r="F4" s="70"/>
    </row>
    <row r="5" spans="1:6" ht="9" customHeight="1" x14ac:dyDescent="0.2">
      <c r="A5" s="70"/>
      <c r="B5" s="70"/>
      <c r="C5" s="70"/>
      <c r="D5" s="70"/>
      <c r="E5" s="70"/>
      <c r="F5" s="70"/>
    </row>
    <row r="6" spans="1:6" ht="12.75" x14ac:dyDescent="0.2">
      <c r="A6" s="3" t="s">
        <v>3</v>
      </c>
      <c r="B6" s="4" t="s">
        <v>4</v>
      </c>
      <c r="C6" s="5" t="s">
        <v>5</v>
      </c>
      <c r="D6" s="5"/>
      <c r="E6" s="72"/>
      <c r="F6" s="72"/>
    </row>
    <row r="7" spans="1:6" ht="12.75" customHeight="1" x14ac:dyDescent="0.2">
      <c r="A7" s="69"/>
      <c r="B7" s="70"/>
      <c r="C7" s="70"/>
      <c r="D7" s="70"/>
      <c r="E7" s="70"/>
      <c r="F7" s="70"/>
    </row>
    <row r="8" spans="1:6" s="9" customFormat="1" ht="14.25" x14ac:dyDescent="0.2">
      <c r="A8" s="6">
        <v>44348</v>
      </c>
      <c r="B8" s="7" t="s">
        <v>6</v>
      </c>
      <c r="C8" s="8">
        <f>466867.57+33.8</f>
        <v>466901.37</v>
      </c>
      <c r="D8" s="8"/>
    </row>
    <row r="9" spans="1:6" s="9" customFormat="1" ht="14.25" x14ac:dyDescent="0.2">
      <c r="A9" s="10">
        <v>44354</v>
      </c>
      <c r="B9" s="11" t="s">
        <v>29</v>
      </c>
      <c r="C9" s="12">
        <v>338819</v>
      </c>
      <c r="D9" s="12"/>
    </row>
    <row r="10" spans="1:6" s="9" customFormat="1" ht="14.25" hidden="1" x14ac:dyDescent="0.2">
      <c r="A10" s="13"/>
      <c r="B10" s="7"/>
      <c r="C10" s="14"/>
      <c r="D10" s="14"/>
    </row>
    <row r="11" spans="1:6" s="9" customFormat="1" ht="14.25" x14ac:dyDescent="0.2">
      <c r="A11" s="6">
        <v>44355</v>
      </c>
      <c r="B11" s="7" t="s">
        <v>31</v>
      </c>
      <c r="C11" s="14">
        <f>2258.35+11064.9+6559.28+12520.04+8756</f>
        <v>41158.57</v>
      </c>
      <c r="D11" s="14"/>
    </row>
    <row r="12" spans="1:6" s="9" customFormat="1" ht="14.25" x14ac:dyDescent="0.2">
      <c r="A12" s="15">
        <v>44355</v>
      </c>
      <c r="B12" s="11" t="s">
        <v>30</v>
      </c>
      <c r="C12" s="16">
        <f>228.58+425531.6+599.14</f>
        <v>426359.32</v>
      </c>
      <c r="D12" s="12"/>
    </row>
    <row r="13" spans="1:6" s="9" customFormat="1" ht="14.25" x14ac:dyDescent="0.2">
      <c r="A13" s="13">
        <v>44376</v>
      </c>
      <c r="B13" s="7" t="s">
        <v>32</v>
      </c>
      <c r="C13" s="14">
        <f>2310.33+10541.92+6484.83+12511.89+8581</f>
        <v>40429.97</v>
      </c>
      <c r="D13" s="14"/>
    </row>
    <row r="14" spans="1:6" s="9" customFormat="1" ht="15" customHeight="1" x14ac:dyDescent="0.2">
      <c r="A14" s="15">
        <v>44376</v>
      </c>
      <c r="B14" s="11" t="s">
        <v>33</v>
      </c>
      <c r="C14" s="12">
        <v>428182.23</v>
      </c>
      <c r="D14" s="12"/>
    </row>
    <row r="15" spans="1:6" s="9" customFormat="1" thickBot="1" x14ac:dyDescent="0.25">
      <c r="A15" s="17"/>
      <c r="B15" s="18" t="s">
        <v>7</v>
      </c>
      <c r="C15" s="19">
        <f>SUM(C8:C14)</f>
        <v>1741850.46</v>
      </c>
      <c r="D15" s="20"/>
      <c r="F15" s="21"/>
    </row>
    <row r="16" spans="1:6" ht="13.5" thickTop="1" x14ac:dyDescent="0.2">
      <c r="A16" s="22"/>
      <c r="B16" s="23" t="s">
        <v>8</v>
      </c>
      <c r="C16" s="24"/>
      <c r="D16" s="24"/>
      <c r="E16" s="24"/>
    </row>
    <row r="17" spans="1:9" ht="12.75" x14ac:dyDescent="0.2">
      <c r="A17" s="71" t="s">
        <v>9</v>
      </c>
      <c r="B17" s="71"/>
      <c r="C17" s="71"/>
      <c r="D17" s="71"/>
      <c r="E17" s="71"/>
      <c r="F17" s="71"/>
      <c r="G17" s="71"/>
      <c r="H17" s="71"/>
      <c r="I17" s="71"/>
    </row>
    <row r="18" spans="1:9" ht="12.75" x14ac:dyDescent="0.2">
      <c r="A18" s="71"/>
      <c r="B18" s="71"/>
      <c r="C18" s="71"/>
      <c r="D18" s="71"/>
      <c r="E18" s="71"/>
      <c r="F18" s="71"/>
      <c r="G18" s="71"/>
      <c r="H18" s="71"/>
      <c r="I18" s="71"/>
    </row>
    <row r="19" spans="1:9" ht="12.75" x14ac:dyDescent="0.2">
      <c r="A19" s="25"/>
      <c r="B19" s="25"/>
      <c r="C19" s="25"/>
      <c r="D19" s="25"/>
      <c r="E19" s="25"/>
      <c r="F19" s="25"/>
      <c r="G19" s="25"/>
      <c r="H19" s="25"/>
      <c r="I19" s="26"/>
    </row>
    <row r="20" spans="1:9" ht="12.75" x14ac:dyDescent="0.2">
      <c r="A20" s="25"/>
      <c r="B20" s="25"/>
      <c r="C20" s="25" t="s">
        <v>10</v>
      </c>
      <c r="D20" s="25"/>
      <c r="E20" s="25"/>
      <c r="F20" s="25"/>
      <c r="G20" s="25"/>
      <c r="H20" s="25"/>
      <c r="I20" s="25" t="s">
        <v>11</v>
      </c>
    </row>
    <row r="21" spans="1:9" ht="12.75" x14ac:dyDescent="0.2">
      <c r="A21" s="27"/>
      <c r="B21" s="28"/>
      <c r="C21" s="29" t="s">
        <v>12</v>
      </c>
      <c r="D21" s="30"/>
      <c r="E21" s="29" t="s">
        <v>13</v>
      </c>
      <c r="F21" s="30"/>
      <c r="G21" s="31" t="s">
        <v>14</v>
      </c>
      <c r="H21" s="25"/>
      <c r="I21" s="31" t="s">
        <v>15</v>
      </c>
    </row>
    <row r="22" spans="1:9" ht="12.75" x14ac:dyDescent="0.2">
      <c r="A22" s="66" t="s">
        <v>16</v>
      </c>
      <c r="B22" s="66"/>
      <c r="C22" s="32">
        <v>701838.2</v>
      </c>
      <c r="D22" s="33"/>
      <c r="E22" s="34"/>
      <c r="F22" s="35"/>
      <c r="G22" s="36"/>
      <c r="H22" s="26"/>
      <c r="I22" s="36"/>
    </row>
    <row r="23" spans="1:9" ht="12" customHeight="1" x14ac:dyDescent="0.2">
      <c r="A23" s="66" t="s">
        <v>17</v>
      </c>
      <c r="B23" s="66"/>
      <c r="C23" s="37">
        <f>86845.04+189.9+9929.43+500+981.1+2869.96+28884.15+374894.68+5799.68+253709.91+163207.81+26443.01+204631.9+129743.44+3093.53+2000+17575</f>
        <v>1311298.5399999998</v>
      </c>
      <c r="D23" s="33"/>
      <c r="E23" s="34"/>
      <c r="F23" s="35"/>
      <c r="G23" s="36"/>
      <c r="H23" s="26"/>
      <c r="I23" s="36"/>
    </row>
    <row r="24" spans="1:9" ht="12.75" hidden="1" x14ac:dyDescent="0.2">
      <c r="A24" s="38" t="s">
        <v>18</v>
      </c>
      <c r="B24" s="38" t="s">
        <v>19</v>
      </c>
      <c r="C24" s="39"/>
      <c r="D24" s="33"/>
      <c r="E24" s="34"/>
      <c r="F24" s="35"/>
      <c r="G24" s="36"/>
      <c r="H24" s="26"/>
      <c r="I24" s="36"/>
    </row>
    <row r="25" spans="1:9" ht="12.75" x14ac:dyDescent="0.2">
      <c r="A25" s="38" t="s">
        <v>20</v>
      </c>
      <c r="B25" s="38"/>
      <c r="C25" s="37">
        <f>303757.15+71169.62</f>
        <v>374926.77</v>
      </c>
      <c r="D25" s="33"/>
      <c r="E25" s="34"/>
      <c r="F25" s="35"/>
      <c r="G25" s="36"/>
      <c r="H25" s="26"/>
      <c r="I25" s="36"/>
    </row>
    <row r="26" spans="1:9" ht="12.75" x14ac:dyDescent="0.2">
      <c r="A26" s="66" t="s">
        <v>21</v>
      </c>
      <c r="B26" s="66"/>
      <c r="C26" s="37">
        <f>23057.89+122734.87</f>
        <v>145792.76</v>
      </c>
      <c r="D26" s="33"/>
      <c r="E26" s="34"/>
      <c r="F26" s="35"/>
      <c r="G26" s="36"/>
      <c r="H26" s="26"/>
      <c r="I26" s="36"/>
    </row>
    <row r="27" spans="1:9" ht="12.75" x14ac:dyDescent="0.2">
      <c r="A27" s="66" t="s">
        <v>22</v>
      </c>
      <c r="B27" s="66"/>
      <c r="C27" s="37">
        <v>0</v>
      </c>
      <c r="D27" s="33"/>
      <c r="E27" s="34"/>
      <c r="F27" s="35"/>
      <c r="G27" s="36"/>
      <c r="H27" s="26"/>
      <c r="I27" s="36"/>
    </row>
    <row r="28" spans="1:9" ht="12.75" x14ac:dyDescent="0.2">
      <c r="A28" s="38" t="s">
        <v>23</v>
      </c>
      <c r="B28" s="38"/>
      <c r="C28" s="40">
        <v>0</v>
      </c>
      <c r="D28" s="33"/>
      <c r="E28" s="34"/>
      <c r="F28" s="35"/>
      <c r="G28" s="36"/>
      <c r="H28" s="26"/>
      <c r="I28" s="36"/>
    </row>
    <row r="29" spans="1:9" ht="12.75" x14ac:dyDescent="0.2">
      <c r="A29" s="66" t="s">
        <v>24</v>
      </c>
      <c r="B29" s="66"/>
      <c r="C29" s="41"/>
      <c r="D29" s="42"/>
      <c r="E29" s="43">
        <v>143195.19</v>
      </c>
      <c r="F29" s="44"/>
      <c r="G29" s="45"/>
      <c r="H29" s="46"/>
      <c r="I29" s="45"/>
    </row>
    <row r="30" spans="1:9" ht="14.25" x14ac:dyDescent="0.2">
      <c r="A30" s="66" t="s">
        <v>25</v>
      </c>
      <c r="B30" s="66"/>
      <c r="C30" s="47"/>
      <c r="D30" s="26"/>
      <c r="E30" s="48"/>
      <c r="F30" s="49"/>
      <c r="G30" s="50"/>
      <c r="H30" s="35"/>
      <c r="I30" s="36"/>
    </row>
    <row r="31" spans="1:9" ht="13.5" thickBot="1" x14ac:dyDescent="0.25">
      <c r="A31" s="51"/>
      <c r="B31" s="28"/>
      <c r="C31" s="52">
        <f>SUM(C22:C30)</f>
        <v>2533856.2699999996</v>
      </c>
      <c r="D31" s="53"/>
      <c r="E31" s="54">
        <f>E29</f>
        <v>143195.19</v>
      </c>
      <c r="F31" s="55"/>
      <c r="G31" s="56">
        <f>C15</f>
        <v>1741850.46</v>
      </c>
      <c r="H31" s="55"/>
      <c r="I31" s="52">
        <f>SUM(C31:G31)</f>
        <v>4418901.92</v>
      </c>
    </row>
    <row r="32" spans="1:9" ht="13.5" thickTop="1" x14ac:dyDescent="0.2">
      <c r="A32" s="51"/>
      <c r="B32" s="28"/>
      <c r="C32" s="57"/>
      <c r="D32" s="35"/>
      <c r="E32" s="35"/>
      <c r="F32" s="35"/>
      <c r="G32" s="26"/>
      <c r="H32" s="26"/>
      <c r="I32" s="26"/>
    </row>
    <row r="33" spans="1:9" ht="12.75" x14ac:dyDescent="0.2">
      <c r="A33" s="67" t="s">
        <v>26</v>
      </c>
      <c r="B33" s="67"/>
      <c r="C33" s="58"/>
      <c r="D33" s="59"/>
      <c r="E33" s="60"/>
      <c r="F33" s="59"/>
      <c r="G33" s="59"/>
      <c r="H33" s="59"/>
      <c r="I33" s="59"/>
    </row>
    <row r="34" spans="1:9" ht="12.75" x14ac:dyDescent="0.2">
      <c r="A34" s="68" t="s">
        <v>27</v>
      </c>
      <c r="B34" s="68"/>
      <c r="C34" s="61">
        <v>3358.61</v>
      </c>
      <c r="D34" s="60"/>
      <c r="E34" s="60"/>
      <c r="F34" s="60"/>
      <c r="G34" s="59"/>
      <c r="H34" s="59"/>
      <c r="I34" s="62"/>
    </row>
    <row r="35" spans="1:9" ht="12.75" x14ac:dyDescent="0.2">
      <c r="A35" s="63"/>
      <c r="B35" s="23"/>
      <c r="C35" s="24"/>
      <c r="D35" s="24"/>
      <c r="E35" s="24"/>
    </row>
    <row r="36" spans="1:9" ht="12.75" x14ac:dyDescent="0.2">
      <c r="A36" s="63"/>
      <c r="B36" s="23"/>
      <c r="C36" s="24"/>
      <c r="D36" s="24"/>
      <c r="E36" s="24"/>
    </row>
    <row r="37" spans="1:9" ht="12.75" x14ac:dyDescent="0.2">
      <c r="A37" s="63"/>
      <c r="B37" s="23"/>
      <c r="C37" s="24"/>
      <c r="D37" s="24"/>
      <c r="E37" s="24"/>
    </row>
    <row r="38" spans="1:9" ht="12.75" x14ac:dyDescent="0.2">
      <c r="A38" s="63"/>
      <c r="B38" s="23"/>
      <c r="C38" s="24"/>
      <c r="D38" s="24"/>
      <c r="E38" s="24"/>
    </row>
    <row r="39" spans="1:9" ht="12.75" x14ac:dyDescent="0.2">
      <c r="A39" s="63"/>
      <c r="B39" s="23"/>
      <c r="C39" s="24"/>
      <c r="D39" s="24"/>
      <c r="E39" s="24"/>
    </row>
    <row r="40" spans="1:9" ht="12.75" x14ac:dyDescent="0.2">
      <c r="A40" s="63"/>
      <c r="B40" s="23"/>
      <c r="C40" s="24"/>
      <c r="D40" s="24"/>
      <c r="E40" s="24"/>
    </row>
    <row r="41" spans="1:9" ht="12.75" x14ac:dyDescent="0.2">
      <c r="A41" s="63"/>
      <c r="B41" s="23"/>
      <c r="C41" s="24"/>
      <c r="D41" s="24"/>
      <c r="E41" s="24"/>
    </row>
    <row r="42" spans="1:9" ht="12.75" x14ac:dyDescent="0.2">
      <c r="A42" s="63"/>
      <c r="B42" s="23"/>
      <c r="C42" s="24"/>
      <c r="D42" s="24"/>
      <c r="E42" s="24"/>
    </row>
    <row r="43" spans="1:9" ht="12.75" x14ac:dyDescent="0.2">
      <c r="A43" s="63"/>
      <c r="B43" s="23"/>
      <c r="C43" s="24"/>
      <c r="D43" s="24"/>
      <c r="E43" s="24"/>
    </row>
    <row r="44" spans="1:9" ht="12.75" x14ac:dyDescent="0.2">
      <c r="A44" s="63"/>
      <c r="B44" s="23"/>
      <c r="C44" s="24"/>
      <c r="D44" s="24"/>
      <c r="E44" s="24"/>
    </row>
    <row r="45" spans="1:9" ht="12.75" x14ac:dyDescent="0.2">
      <c r="A45" s="63"/>
      <c r="B45" s="23"/>
      <c r="C45" s="24"/>
      <c r="D45" s="24"/>
      <c r="E45" s="24"/>
    </row>
    <row r="46" spans="1:9" ht="12.75" x14ac:dyDescent="0.2">
      <c r="A46" s="63"/>
      <c r="B46" s="23"/>
      <c r="C46" s="24"/>
      <c r="D46" s="24"/>
      <c r="E46" s="24"/>
    </row>
    <row r="47" spans="1:9" ht="12.75" x14ac:dyDescent="0.2">
      <c r="A47" s="63"/>
      <c r="B47" s="23"/>
      <c r="C47" s="24"/>
      <c r="D47" s="24"/>
      <c r="E47" s="24"/>
    </row>
    <row r="48" spans="1:9" ht="12.75" x14ac:dyDescent="0.2">
      <c r="A48" s="63"/>
      <c r="B48" s="23"/>
      <c r="C48" s="24"/>
      <c r="D48" s="24"/>
      <c r="E48" s="24"/>
    </row>
    <row r="49" spans="1:5" ht="12.75" x14ac:dyDescent="0.2">
      <c r="A49" s="63"/>
      <c r="B49" s="23"/>
      <c r="C49" s="24"/>
      <c r="D49" s="24"/>
      <c r="E49" s="24"/>
    </row>
    <row r="50" spans="1:5" ht="12.75" x14ac:dyDescent="0.2">
      <c r="A50" s="63"/>
      <c r="B50" s="23"/>
      <c r="C50" s="24"/>
      <c r="D50" s="24"/>
      <c r="E50" s="24"/>
    </row>
    <row r="51" spans="1:5" ht="12.75" x14ac:dyDescent="0.2">
      <c r="A51" s="63"/>
      <c r="B51" s="23"/>
      <c r="C51" s="24"/>
      <c r="D51" s="24"/>
      <c r="E51" s="24"/>
    </row>
    <row r="52" spans="1:5" ht="12.75" x14ac:dyDescent="0.2">
      <c r="A52" s="63"/>
      <c r="B52" s="23"/>
      <c r="C52" s="24"/>
      <c r="D52" s="24"/>
      <c r="E52" s="24"/>
    </row>
    <row r="53" spans="1:5" ht="12.75" x14ac:dyDescent="0.2">
      <c r="A53" s="63"/>
      <c r="B53" s="23"/>
      <c r="C53" s="24"/>
      <c r="D53" s="24"/>
      <c r="E53" s="24"/>
    </row>
    <row r="54" spans="1:5" ht="12.75" x14ac:dyDescent="0.2">
      <c r="A54" s="63"/>
      <c r="B54" s="23"/>
      <c r="C54" s="24"/>
      <c r="D54" s="24"/>
      <c r="E54" s="24"/>
    </row>
    <row r="55" spans="1:5" ht="12.75" x14ac:dyDescent="0.2">
      <c r="A55" s="63"/>
      <c r="B55" s="23"/>
      <c r="C55" s="24"/>
      <c r="D55" s="24"/>
      <c r="E55" s="24"/>
    </row>
    <row r="56" spans="1:5" ht="12.75" x14ac:dyDescent="0.2">
      <c r="A56" s="63"/>
      <c r="B56" s="23"/>
      <c r="C56" s="24"/>
      <c r="D56" s="24"/>
      <c r="E56" s="24"/>
    </row>
    <row r="57" spans="1:5" ht="12.75" x14ac:dyDescent="0.2">
      <c r="A57" s="63"/>
      <c r="B57" s="23"/>
      <c r="C57" s="24"/>
      <c r="D57" s="24"/>
      <c r="E57" s="24"/>
    </row>
    <row r="58" spans="1:5" ht="12.75" x14ac:dyDescent="0.2">
      <c r="A58" s="63"/>
      <c r="B58" s="23"/>
      <c r="C58" s="24"/>
      <c r="D58" s="24"/>
      <c r="E58" s="24"/>
    </row>
    <row r="59" spans="1:5" ht="12.75" x14ac:dyDescent="0.2">
      <c r="A59" s="63"/>
      <c r="B59" s="23"/>
      <c r="C59" s="24"/>
      <c r="D59" s="24"/>
      <c r="E59" s="24"/>
    </row>
    <row r="60" spans="1:5" ht="12.75" x14ac:dyDescent="0.2">
      <c r="A60" s="63"/>
      <c r="B60" s="23"/>
      <c r="C60" s="24"/>
      <c r="D60" s="24"/>
      <c r="E60" s="24"/>
    </row>
    <row r="61" spans="1:5" ht="12.75" x14ac:dyDescent="0.2">
      <c r="A61" s="63"/>
      <c r="B61" s="23"/>
      <c r="C61" s="24"/>
      <c r="D61" s="24"/>
      <c r="E61" s="24"/>
    </row>
    <row r="62" spans="1:5" ht="12.75" x14ac:dyDescent="0.2">
      <c r="A62" s="63"/>
      <c r="B62" s="23"/>
      <c r="C62" s="24"/>
      <c r="D62" s="24"/>
      <c r="E62" s="24"/>
    </row>
    <row r="63" spans="1:5" ht="12.75" x14ac:dyDescent="0.2">
      <c r="A63" s="63"/>
      <c r="B63" s="23"/>
      <c r="C63" s="24"/>
      <c r="D63" s="24"/>
      <c r="E63" s="24"/>
    </row>
    <row r="64" spans="1:5" ht="12.75" x14ac:dyDescent="0.2">
      <c r="A64" s="63"/>
      <c r="B64" s="23"/>
      <c r="C64" s="24"/>
      <c r="D64" s="24"/>
      <c r="E64" s="24"/>
    </row>
    <row r="65" spans="1:5" ht="12.75" x14ac:dyDescent="0.2">
      <c r="A65" s="63"/>
      <c r="B65" s="23"/>
      <c r="C65" s="24"/>
      <c r="D65" s="24"/>
      <c r="E65" s="24"/>
    </row>
    <row r="66" spans="1:5" ht="12.75" x14ac:dyDescent="0.2">
      <c r="A66" s="63"/>
      <c r="B66" s="23"/>
      <c r="C66" s="24"/>
      <c r="D66" s="24"/>
      <c r="E66" s="24"/>
    </row>
    <row r="67" spans="1:5" ht="12.75" x14ac:dyDescent="0.2">
      <c r="A67" s="63"/>
      <c r="B67" s="23"/>
      <c r="C67" s="24"/>
      <c r="D67" s="24"/>
      <c r="E67" s="24"/>
    </row>
    <row r="68" spans="1:5" ht="12.75" x14ac:dyDescent="0.2">
      <c r="A68" s="63"/>
      <c r="B68" s="23"/>
      <c r="C68" s="24"/>
      <c r="D68" s="24"/>
      <c r="E68" s="24"/>
    </row>
    <row r="69" spans="1:5" ht="12.75" x14ac:dyDescent="0.2">
      <c r="A69" s="63"/>
      <c r="B69" s="23"/>
      <c r="C69" s="24"/>
      <c r="D69" s="24"/>
      <c r="E69" s="24"/>
    </row>
    <row r="70" spans="1:5" ht="12.75" x14ac:dyDescent="0.2">
      <c r="A70" s="63"/>
      <c r="B70" s="23"/>
      <c r="C70" s="24"/>
      <c r="D70" s="24"/>
      <c r="E70" s="24"/>
    </row>
    <row r="71" spans="1:5" ht="12.75" x14ac:dyDescent="0.2">
      <c r="A71" s="63"/>
      <c r="B71" s="23"/>
      <c r="C71" s="24"/>
      <c r="D71" s="24"/>
      <c r="E71" s="24"/>
    </row>
    <row r="72" spans="1:5" ht="12.75" x14ac:dyDescent="0.2">
      <c r="A72" s="63"/>
      <c r="B72" s="23"/>
      <c r="C72" s="24"/>
      <c r="D72" s="24"/>
      <c r="E72" s="24"/>
    </row>
    <row r="73" spans="1:5" ht="12.75" x14ac:dyDescent="0.2">
      <c r="A73" s="63"/>
      <c r="B73" s="23"/>
      <c r="C73" s="24"/>
      <c r="D73" s="24"/>
      <c r="E73" s="24"/>
    </row>
    <row r="74" spans="1:5" ht="12.75" x14ac:dyDescent="0.2">
      <c r="A74" s="63"/>
      <c r="B74" s="23"/>
      <c r="C74" s="24"/>
      <c r="D74" s="24"/>
      <c r="E74" s="24"/>
    </row>
    <row r="75" spans="1:5" ht="12.75" x14ac:dyDescent="0.2">
      <c r="A75" s="63"/>
      <c r="B75" s="23"/>
      <c r="C75" s="24"/>
      <c r="D75" s="24"/>
      <c r="E75" s="24"/>
    </row>
    <row r="76" spans="1:5" ht="12.75" x14ac:dyDescent="0.2">
      <c r="A76" s="63"/>
      <c r="B76" s="23"/>
      <c r="C76" s="24"/>
      <c r="D76" s="24"/>
      <c r="E76" s="24"/>
    </row>
    <row r="77" spans="1:5" ht="12.75" x14ac:dyDescent="0.2">
      <c r="A77" s="63"/>
      <c r="B77" s="23"/>
      <c r="C77" s="24"/>
      <c r="D77" s="24"/>
      <c r="E77" s="24"/>
    </row>
    <row r="78" spans="1:5" ht="12.75" x14ac:dyDescent="0.2">
      <c r="A78" s="63"/>
      <c r="B78" s="23"/>
      <c r="C78" s="24"/>
      <c r="D78" s="24"/>
      <c r="E78" s="24"/>
    </row>
    <row r="79" spans="1:5" ht="12.75" x14ac:dyDescent="0.2">
      <c r="A79" s="63"/>
      <c r="B79" s="23"/>
      <c r="C79" s="24"/>
      <c r="D79" s="24"/>
      <c r="E79" s="24"/>
    </row>
    <row r="80" spans="1:5" ht="12.75" x14ac:dyDescent="0.2">
      <c r="A80" s="63"/>
      <c r="B80" s="23"/>
      <c r="C80" s="24"/>
      <c r="D80" s="24"/>
      <c r="E80" s="24"/>
    </row>
    <row r="81" spans="1:5" ht="12.75" x14ac:dyDescent="0.2">
      <c r="A81" s="63"/>
      <c r="B81" s="23"/>
      <c r="C81" s="24"/>
      <c r="D81" s="24"/>
      <c r="E81" s="24"/>
    </row>
    <row r="82" spans="1:5" ht="12.75" x14ac:dyDescent="0.2">
      <c r="A82" s="63"/>
      <c r="B82" s="23"/>
      <c r="C82" s="24"/>
      <c r="D82" s="24"/>
      <c r="E82" s="24"/>
    </row>
    <row r="83" spans="1:5" ht="12.75" x14ac:dyDescent="0.2">
      <c r="A83" s="63"/>
      <c r="B83" s="23"/>
      <c r="C83" s="24"/>
      <c r="D83" s="24"/>
      <c r="E83" s="24"/>
    </row>
    <row r="84" spans="1:5" ht="12.75" x14ac:dyDescent="0.2">
      <c r="A84" s="63"/>
      <c r="B84" s="23"/>
      <c r="C84" s="24"/>
      <c r="D84" s="24"/>
      <c r="E84" s="24"/>
    </row>
    <row r="85" spans="1:5" ht="12.75" x14ac:dyDescent="0.2">
      <c r="A85" s="63"/>
      <c r="B85" s="23"/>
      <c r="C85" s="24"/>
      <c r="D85" s="24"/>
      <c r="E85" s="24"/>
    </row>
    <row r="86" spans="1:5" ht="12.75" x14ac:dyDescent="0.2">
      <c r="A86" s="63"/>
      <c r="B86" s="23"/>
      <c r="C86" s="24"/>
      <c r="D86" s="24"/>
      <c r="E86" s="24"/>
    </row>
    <row r="87" spans="1:5" ht="12.75" x14ac:dyDescent="0.2">
      <c r="A87" s="63"/>
      <c r="B87" s="23"/>
      <c r="C87" s="24"/>
      <c r="D87" s="24"/>
      <c r="E87" s="24"/>
    </row>
    <row r="88" spans="1:5" ht="12.75" x14ac:dyDescent="0.2">
      <c r="A88" s="63"/>
      <c r="B88" s="23"/>
      <c r="C88" s="24"/>
      <c r="D88" s="24"/>
      <c r="E88" s="24"/>
    </row>
    <row r="89" spans="1:5" ht="12.75" x14ac:dyDescent="0.2">
      <c r="A89" s="63"/>
      <c r="B89" s="23"/>
      <c r="C89" s="24"/>
      <c r="D89" s="24"/>
      <c r="E89" s="24"/>
    </row>
    <row r="90" spans="1:5" ht="12.75" x14ac:dyDescent="0.2">
      <c r="A90" s="63"/>
      <c r="B90" s="23"/>
      <c r="C90" s="24"/>
      <c r="D90" s="24"/>
      <c r="E90" s="24"/>
    </row>
    <row r="91" spans="1:5" ht="12.75" x14ac:dyDescent="0.2">
      <c r="A91" s="63"/>
      <c r="B91" s="23"/>
      <c r="C91" s="24"/>
      <c r="D91" s="24"/>
      <c r="E91" s="24"/>
    </row>
    <row r="92" spans="1:5" ht="12.75" x14ac:dyDescent="0.2">
      <c r="A92" s="63"/>
      <c r="B92" s="23"/>
      <c r="C92" s="24"/>
      <c r="D92" s="24"/>
      <c r="E92" s="24"/>
    </row>
    <row r="93" spans="1:5" ht="12.75" x14ac:dyDescent="0.2">
      <c r="A93" s="63"/>
      <c r="B93" s="23"/>
      <c r="C93" s="24"/>
      <c r="D93" s="24"/>
      <c r="E93" s="24"/>
    </row>
    <row r="94" spans="1:5" ht="12.75" x14ac:dyDescent="0.2">
      <c r="A94" s="63"/>
      <c r="B94" s="23"/>
      <c r="C94" s="24"/>
      <c r="D94" s="24"/>
      <c r="E94" s="24"/>
    </row>
    <row r="95" spans="1:5" ht="12.75" x14ac:dyDescent="0.2">
      <c r="A95" s="63"/>
      <c r="B95" s="23"/>
      <c r="C95" s="24"/>
      <c r="D95" s="24"/>
      <c r="E95" s="24"/>
    </row>
    <row r="96" spans="1:5" ht="12.75" x14ac:dyDescent="0.2">
      <c r="A96" s="63"/>
      <c r="B96" s="23"/>
      <c r="C96" s="24"/>
      <c r="D96" s="24"/>
      <c r="E96" s="24"/>
    </row>
    <row r="97" spans="1:5" ht="12.75" x14ac:dyDescent="0.2">
      <c r="A97" s="63"/>
      <c r="B97" s="23"/>
      <c r="C97" s="24"/>
      <c r="D97" s="24"/>
      <c r="E97" s="24"/>
    </row>
    <row r="98" spans="1:5" ht="12.75" x14ac:dyDescent="0.2">
      <c r="A98" s="63"/>
      <c r="B98" s="23"/>
      <c r="C98" s="24"/>
      <c r="D98" s="24"/>
      <c r="E98" s="24"/>
    </row>
    <row r="99" spans="1:5" ht="12.75" x14ac:dyDescent="0.2">
      <c r="A99" s="63"/>
      <c r="B99" s="23"/>
      <c r="C99" s="24"/>
      <c r="D99" s="24"/>
      <c r="E99" s="24"/>
    </row>
    <row r="100" spans="1:5" ht="12.75" x14ac:dyDescent="0.2">
      <c r="A100" s="63"/>
      <c r="B100" s="23"/>
      <c r="C100" s="24"/>
      <c r="D100" s="24"/>
      <c r="E100" s="24"/>
    </row>
    <row r="101" spans="1:5" ht="12.75" x14ac:dyDescent="0.2">
      <c r="A101" s="63"/>
      <c r="B101" s="23"/>
      <c r="C101" s="24"/>
      <c r="D101" s="24"/>
      <c r="E101" s="24"/>
    </row>
    <row r="102" spans="1:5" ht="12.75" x14ac:dyDescent="0.2">
      <c r="A102" s="63"/>
      <c r="B102" s="23"/>
      <c r="C102" s="24"/>
      <c r="D102" s="24"/>
      <c r="E102" s="24"/>
    </row>
    <row r="103" spans="1:5" ht="12.75" x14ac:dyDescent="0.2">
      <c r="A103" s="63"/>
      <c r="B103" s="23"/>
      <c r="C103" s="24"/>
      <c r="D103" s="24"/>
      <c r="E103" s="24"/>
    </row>
    <row r="104" spans="1:5" ht="12.75" x14ac:dyDescent="0.2">
      <c r="A104" s="63"/>
      <c r="B104" s="23"/>
      <c r="C104" s="24"/>
      <c r="D104" s="24"/>
      <c r="E104" s="24"/>
    </row>
  </sheetData>
  <mergeCells count="16">
    <mergeCell ref="E6:F6"/>
    <mergeCell ref="A1:D1"/>
    <mergeCell ref="A2:D2"/>
    <mergeCell ref="A3:D3"/>
    <mergeCell ref="A4:F4"/>
    <mergeCell ref="A5:F5"/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</mergeCells>
  <printOptions horizontalCentered="1"/>
  <pageMargins left="0.7" right="0.7" top="0.75" bottom="0.75" header="0.3" footer="0.3"/>
  <pageSetup scale="8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A9" sqref="A9"/>
    </sheetView>
  </sheetViews>
  <sheetFormatPr defaultRowHeight="12.75" x14ac:dyDescent="0.25"/>
  <cols>
    <col min="1" max="1" width="32" style="176" customWidth="1"/>
    <col min="2" max="2" width="8" style="176" customWidth="1"/>
    <col min="3" max="3" width="12" style="176" customWidth="1"/>
    <col min="4" max="4" width="16" style="176" customWidth="1"/>
    <col min="5" max="5" width="9" style="176" customWidth="1"/>
    <col min="6" max="6" width="25.85546875" style="176" customWidth="1"/>
    <col min="7" max="16384" width="9.140625" style="176"/>
  </cols>
  <sheetData>
    <row r="1" spans="1:6" ht="9.9499999999999993" customHeight="1" x14ac:dyDescent="0.25">
      <c r="A1" s="175" t="s">
        <v>3116</v>
      </c>
      <c r="B1" s="175"/>
      <c r="C1" s="175"/>
      <c r="D1" s="175"/>
    </row>
    <row r="2" spans="1:6" x14ac:dyDescent="0.25">
      <c r="A2" s="177" t="s">
        <v>3117</v>
      </c>
      <c r="B2" s="177"/>
      <c r="C2" s="177"/>
      <c r="D2" s="177"/>
    </row>
    <row r="3" spans="1:6" ht="9.9499999999999993" customHeight="1" x14ac:dyDescent="0.25">
      <c r="A3" s="178" t="s">
        <v>3118</v>
      </c>
      <c r="B3" s="178"/>
      <c r="C3" s="178"/>
      <c r="D3" s="178"/>
    </row>
    <row r="4" spans="1:6" ht="20.100000000000001" customHeight="1" x14ac:dyDescent="0.25">
      <c r="A4" s="179" t="s">
        <v>3119</v>
      </c>
      <c r="B4" s="180" t="s">
        <v>3120</v>
      </c>
      <c r="C4" s="181" t="s">
        <v>3121</v>
      </c>
      <c r="D4" s="182" t="s">
        <v>3122</v>
      </c>
      <c r="E4" s="183"/>
      <c r="F4" s="184" t="s">
        <v>3123</v>
      </c>
    </row>
    <row r="5" spans="1:6" ht="9.9499999999999993" customHeight="1" x14ac:dyDescent="0.25">
      <c r="A5" s="185" t="s">
        <v>3124</v>
      </c>
      <c r="B5" s="186">
        <v>83547</v>
      </c>
      <c r="C5" s="187">
        <v>62872.98</v>
      </c>
      <c r="D5" s="188" t="s">
        <v>3125</v>
      </c>
      <c r="E5" s="189"/>
      <c r="F5" s="185" t="s">
        <v>3126</v>
      </c>
    </row>
    <row r="6" spans="1:6" ht="9.9499999999999993" customHeight="1" x14ac:dyDescent="0.25">
      <c r="A6" s="185" t="s">
        <v>3127</v>
      </c>
      <c r="B6" s="186">
        <v>10960</v>
      </c>
      <c r="C6" s="187">
        <v>103093.56</v>
      </c>
      <c r="D6" s="188" t="s">
        <v>3128</v>
      </c>
      <c r="E6" s="189"/>
      <c r="F6" s="185" t="s">
        <v>3128</v>
      </c>
    </row>
    <row r="7" spans="1:6" ht="9.9499999999999993" customHeight="1" x14ac:dyDescent="0.25">
      <c r="A7" s="185" t="s">
        <v>3129</v>
      </c>
      <c r="B7" s="186">
        <v>84484</v>
      </c>
      <c r="C7" s="187">
        <v>138211.19</v>
      </c>
      <c r="D7" s="188" t="s">
        <v>3128</v>
      </c>
      <c r="E7" s="189"/>
      <c r="F7" s="185" t="s">
        <v>3128</v>
      </c>
    </row>
    <row r="8" spans="1:6" ht="9.9499999999999993" customHeight="1" x14ac:dyDescent="0.25">
      <c r="A8" s="185" t="s">
        <v>3130</v>
      </c>
      <c r="B8" s="186">
        <v>13330</v>
      </c>
      <c r="C8" s="187">
        <v>53205.5</v>
      </c>
      <c r="D8" s="188" t="s">
        <v>3131</v>
      </c>
      <c r="E8" s="189"/>
      <c r="F8" s="185" t="s">
        <v>3132</v>
      </c>
    </row>
    <row r="9" spans="1:6" ht="9.9499999999999993" customHeight="1" x14ac:dyDescent="0.25">
      <c r="A9" s="185" t="s">
        <v>3133</v>
      </c>
      <c r="B9" s="186">
        <v>88584</v>
      </c>
      <c r="C9" s="187">
        <v>63200</v>
      </c>
      <c r="D9" s="188" t="s">
        <v>3134</v>
      </c>
      <c r="E9" s="189"/>
      <c r="F9" s="185" t="s">
        <v>3135</v>
      </c>
    </row>
    <row r="10" spans="1:6" ht="9.9499999999999993" customHeight="1" x14ac:dyDescent="0.25">
      <c r="A10" s="185" t="s">
        <v>3136</v>
      </c>
      <c r="B10" s="186">
        <v>15860</v>
      </c>
      <c r="C10" s="187">
        <v>249155.73</v>
      </c>
      <c r="D10" s="188" t="s">
        <v>3137</v>
      </c>
      <c r="E10" s="189"/>
      <c r="F10" s="185" t="s">
        <v>3138</v>
      </c>
    </row>
    <row r="11" spans="1:6" ht="18" customHeight="1" x14ac:dyDescent="0.25">
      <c r="A11" s="185" t="s">
        <v>3139</v>
      </c>
      <c r="B11" s="186">
        <v>17320</v>
      </c>
      <c r="C11" s="187">
        <v>366938.72</v>
      </c>
      <c r="D11" s="188" t="s">
        <v>3140</v>
      </c>
      <c r="E11" s="189"/>
      <c r="F11" s="185" t="s">
        <v>3141</v>
      </c>
    </row>
    <row r="12" spans="1:6" ht="18" customHeight="1" x14ac:dyDescent="0.25">
      <c r="A12" s="185" t="s">
        <v>3142</v>
      </c>
      <c r="B12" s="186">
        <v>18165</v>
      </c>
      <c r="C12" s="187">
        <v>967852.87</v>
      </c>
      <c r="D12" s="188" t="s">
        <v>3143</v>
      </c>
      <c r="E12" s="189"/>
      <c r="F12" s="185" t="s">
        <v>3144</v>
      </c>
    </row>
    <row r="13" spans="1:6" ht="9.9499999999999993" customHeight="1" x14ac:dyDescent="0.25">
      <c r="A13" s="185" t="s">
        <v>3145</v>
      </c>
      <c r="B13" s="186">
        <v>32920</v>
      </c>
      <c r="C13" s="187">
        <v>96465</v>
      </c>
      <c r="D13" s="190" t="s">
        <v>3146</v>
      </c>
      <c r="E13" s="191"/>
      <c r="F13" s="192" t="s">
        <v>3147</v>
      </c>
    </row>
    <row r="14" spans="1:6" ht="9.9499999999999993" customHeight="1" x14ac:dyDescent="0.25">
      <c r="A14" s="185" t="s">
        <v>3148</v>
      </c>
      <c r="B14" s="186">
        <v>33040</v>
      </c>
      <c r="C14" s="187">
        <v>62932.639999999999</v>
      </c>
      <c r="D14" s="188" t="s">
        <v>3125</v>
      </c>
      <c r="E14" s="189"/>
      <c r="F14" s="185" t="s">
        <v>3149</v>
      </c>
    </row>
    <row r="15" spans="1:6" ht="9.9499999999999993" customHeight="1" x14ac:dyDescent="0.25">
      <c r="A15" s="185" t="s">
        <v>3150</v>
      </c>
      <c r="B15" s="186">
        <v>82332</v>
      </c>
      <c r="C15" s="187">
        <v>136915.68</v>
      </c>
      <c r="D15" s="188" t="s">
        <v>3128</v>
      </c>
      <c r="E15" s="189"/>
      <c r="F15" s="185" t="s">
        <v>3128</v>
      </c>
    </row>
    <row r="16" spans="1:6" ht="9.9499999999999993" customHeight="1" x14ac:dyDescent="0.25">
      <c r="A16" s="185" t="s">
        <v>3151</v>
      </c>
      <c r="B16" s="186">
        <v>88084</v>
      </c>
      <c r="C16" s="187">
        <v>55071.29</v>
      </c>
      <c r="D16" s="188" t="s">
        <v>3125</v>
      </c>
      <c r="E16" s="189"/>
      <c r="F16" s="185" t="s">
        <v>3152</v>
      </c>
    </row>
    <row r="17" spans="1:6" ht="9.9499999999999993" customHeight="1" x14ac:dyDescent="0.25">
      <c r="A17" s="185" t="s">
        <v>3153</v>
      </c>
      <c r="B17" s="186">
        <v>81367</v>
      </c>
      <c r="C17" s="187">
        <v>980028.03</v>
      </c>
      <c r="D17" s="188" t="s">
        <v>3154</v>
      </c>
      <c r="E17" s="189"/>
      <c r="F17" s="185" t="s">
        <v>3155</v>
      </c>
    </row>
    <row r="18" spans="1:6" ht="9.9499999999999993" customHeight="1" x14ac:dyDescent="0.25">
      <c r="A18" s="185" t="s">
        <v>3156</v>
      </c>
      <c r="B18" s="186">
        <v>87489</v>
      </c>
      <c r="C18" s="187">
        <v>50756.05</v>
      </c>
      <c r="D18" s="188" t="s">
        <v>3157</v>
      </c>
      <c r="E18" s="189"/>
      <c r="F18" s="185" t="s">
        <v>3158</v>
      </c>
    </row>
    <row r="19" spans="1:6" ht="9.9499999999999993" customHeight="1" x14ac:dyDescent="0.25">
      <c r="A19" s="185" t="s">
        <v>3159</v>
      </c>
      <c r="B19" s="186">
        <v>87246</v>
      </c>
      <c r="C19" s="187">
        <v>135663</v>
      </c>
      <c r="D19" s="188" t="s">
        <v>3160</v>
      </c>
      <c r="E19" s="189"/>
      <c r="F19" s="185" t="s">
        <v>3161</v>
      </c>
    </row>
    <row r="20" spans="1:6" ht="9.9499999999999993" customHeight="1" x14ac:dyDescent="0.25">
      <c r="A20" s="185" t="s">
        <v>3162</v>
      </c>
      <c r="B20" s="186">
        <v>88662</v>
      </c>
      <c r="C20" s="187">
        <v>72518.02</v>
      </c>
      <c r="D20" s="188" t="s">
        <v>3163</v>
      </c>
      <c r="E20" s="189"/>
      <c r="F20" s="185" t="s">
        <v>3164</v>
      </c>
    </row>
    <row r="21" spans="1:6" ht="9.9499999999999993" customHeight="1" x14ac:dyDescent="0.25">
      <c r="A21" s="185" t="s">
        <v>3165</v>
      </c>
      <c r="B21" s="186">
        <v>82491</v>
      </c>
      <c r="C21" s="187">
        <v>116134.29</v>
      </c>
      <c r="D21" s="188" t="s">
        <v>3166</v>
      </c>
      <c r="E21" s="189"/>
      <c r="F21" s="185" t="s">
        <v>3138</v>
      </c>
    </row>
    <row r="22" spans="1:6" ht="9.9499999999999993" customHeight="1" x14ac:dyDescent="0.25">
      <c r="A22" s="185" t="s">
        <v>3167</v>
      </c>
      <c r="B22" s="186">
        <v>85464</v>
      </c>
      <c r="C22" s="187">
        <v>50098.75</v>
      </c>
      <c r="D22" s="188" t="s">
        <v>3168</v>
      </c>
      <c r="E22" s="189"/>
      <c r="F22" s="185" t="s">
        <v>3169</v>
      </c>
    </row>
    <row r="23" spans="1:6" ht="9.9499999999999993" customHeight="1" x14ac:dyDescent="0.25">
      <c r="A23" s="185" t="s">
        <v>3170</v>
      </c>
      <c r="B23" s="186">
        <v>85932</v>
      </c>
      <c r="C23" s="187">
        <v>63693.39</v>
      </c>
      <c r="D23" s="188" t="s">
        <v>3171</v>
      </c>
      <c r="E23" s="189"/>
      <c r="F23" s="185" t="s">
        <v>3172</v>
      </c>
    </row>
    <row r="24" spans="1:6" ht="9.9499999999999993" customHeight="1" x14ac:dyDescent="0.25">
      <c r="A24" s="185" t="s">
        <v>3173</v>
      </c>
      <c r="B24" s="186">
        <v>88315</v>
      </c>
      <c r="C24" s="187">
        <v>54463.15</v>
      </c>
      <c r="D24" s="188" t="s">
        <v>3125</v>
      </c>
      <c r="E24" s="189"/>
      <c r="F24" s="185" t="s">
        <v>3149</v>
      </c>
    </row>
    <row r="25" spans="1:6" ht="9.9499999999999993" customHeight="1" x14ac:dyDescent="0.25">
      <c r="A25" s="185" t="s">
        <v>3174</v>
      </c>
      <c r="B25" s="186">
        <v>88648</v>
      </c>
      <c r="C25" s="187">
        <v>293275.2</v>
      </c>
      <c r="D25" s="188" t="s">
        <v>3175</v>
      </c>
      <c r="E25" s="189"/>
      <c r="F25" s="185" t="s">
        <v>3155</v>
      </c>
    </row>
    <row r="26" spans="1:6" ht="9.9499999999999993" customHeight="1" x14ac:dyDescent="0.25">
      <c r="A26" s="185" t="s">
        <v>3176</v>
      </c>
      <c r="B26" s="186">
        <v>87401</v>
      </c>
      <c r="C26" s="187">
        <v>554189.04</v>
      </c>
      <c r="D26" s="188" t="s">
        <v>3177</v>
      </c>
      <c r="E26" s="189"/>
      <c r="F26" s="185" t="s">
        <v>3178</v>
      </c>
    </row>
    <row r="27" spans="1:6" ht="9.9499999999999993" customHeight="1" x14ac:dyDescent="0.25">
      <c r="A27" s="185" t="s">
        <v>3179</v>
      </c>
      <c r="B27" s="186">
        <v>88574</v>
      </c>
      <c r="C27" s="187">
        <v>132868.39000000001</v>
      </c>
      <c r="D27" s="190" t="s">
        <v>3180</v>
      </c>
      <c r="E27" s="191"/>
      <c r="F27" s="192" t="s">
        <v>3181</v>
      </c>
    </row>
    <row r="28" spans="1:6" ht="9.9499999999999993" customHeight="1" x14ac:dyDescent="0.25">
      <c r="A28" s="185" t="s">
        <v>3182</v>
      </c>
      <c r="B28" s="186">
        <v>85264</v>
      </c>
      <c r="C28" s="187">
        <v>191794</v>
      </c>
      <c r="D28" s="188" t="s">
        <v>3183</v>
      </c>
      <c r="E28" s="189"/>
      <c r="F28" s="185" t="s">
        <v>3184</v>
      </c>
    </row>
    <row r="29" spans="1:6" ht="9.9499999999999993" customHeight="1" x14ac:dyDescent="0.25">
      <c r="A29" s="185" t="s">
        <v>3185</v>
      </c>
      <c r="B29" s="186">
        <v>87181</v>
      </c>
      <c r="C29" s="187">
        <v>79467</v>
      </c>
      <c r="D29" s="190" t="s">
        <v>3186</v>
      </c>
      <c r="E29" s="191"/>
      <c r="F29" s="192" t="s">
        <v>3187</v>
      </c>
    </row>
    <row r="30" spans="1:6" ht="9.9499999999999993" customHeight="1" x14ac:dyDescent="0.25">
      <c r="A30" s="185" t="s">
        <v>3188</v>
      </c>
      <c r="B30" s="186">
        <v>27070</v>
      </c>
      <c r="C30" s="187">
        <v>336599.25</v>
      </c>
      <c r="D30" s="188" t="s">
        <v>3128</v>
      </c>
      <c r="E30" s="189"/>
      <c r="F30" s="185" t="s">
        <v>3128</v>
      </c>
    </row>
    <row r="31" spans="1:6" ht="9.9499999999999993" customHeight="1" x14ac:dyDescent="0.25">
      <c r="A31" s="185" t="s">
        <v>3189</v>
      </c>
      <c r="B31" s="186">
        <v>29505</v>
      </c>
      <c r="C31" s="187">
        <v>60276.79</v>
      </c>
      <c r="D31" s="188" t="s">
        <v>3190</v>
      </c>
      <c r="E31" s="189"/>
      <c r="F31" s="185" t="s">
        <v>3191</v>
      </c>
    </row>
    <row r="32" spans="1:6" ht="9.9499999999999993" customHeight="1" x14ac:dyDescent="0.25">
      <c r="A32" s="185" t="s">
        <v>3192</v>
      </c>
      <c r="B32" s="186">
        <v>29680</v>
      </c>
      <c r="C32" s="187">
        <v>180901</v>
      </c>
      <c r="D32" s="188" t="s">
        <v>3193</v>
      </c>
      <c r="E32" s="189"/>
      <c r="F32" s="185" t="s">
        <v>3194</v>
      </c>
    </row>
    <row r="33" spans="1:6" ht="9.9499999999999993" customHeight="1" x14ac:dyDescent="0.25">
      <c r="A33" s="185" t="s">
        <v>3195</v>
      </c>
      <c r="B33" s="186">
        <v>29920</v>
      </c>
      <c r="C33" s="187">
        <v>430419</v>
      </c>
      <c r="D33" s="188" t="s">
        <v>3125</v>
      </c>
      <c r="E33" s="189"/>
      <c r="F33" s="185" t="s">
        <v>3196</v>
      </c>
    </row>
    <row r="34" spans="1:6" ht="9.9499999999999993" customHeight="1" x14ac:dyDescent="0.25">
      <c r="A34" s="185" t="s">
        <v>3197</v>
      </c>
      <c r="B34" s="186">
        <v>31325</v>
      </c>
      <c r="C34" s="187">
        <v>116380.31</v>
      </c>
      <c r="D34" s="188" t="s">
        <v>3198</v>
      </c>
      <c r="E34" s="189"/>
      <c r="F34" s="185" t="s">
        <v>3199</v>
      </c>
    </row>
    <row r="35" spans="1:6" ht="9.9499999999999993" customHeight="1" x14ac:dyDescent="0.25">
      <c r="A35" s="185" t="s">
        <v>3200</v>
      </c>
      <c r="B35" s="186">
        <v>87257</v>
      </c>
      <c r="C35" s="187">
        <v>230000</v>
      </c>
      <c r="D35" s="188" t="s">
        <v>3201</v>
      </c>
      <c r="E35" s="189"/>
      <c r="F35" s="185" t="s">
        <v>3202</v>
      </c>
    </row>
    <row r="36" spans="1:6" ht="9.9499999999999993" customHeight="1" x14ac:dyDescent="0.25">
      <c r="A36" s="185" t="s">
        <v>3203</v>
      </c>
      <c r="B36" s="186">
        <v>32530</v>
      </c>
      <c r="C36" s="187">
        <v>140291.23000000001</v>
      </c>
      <c r="D36" s="188" t="s">
        <v>3128</v>
      </c>
      <c r="E36" s="189"/>
      <c r="F36" s="185" t="s">
        <v>3128</v>
      </c>
    </row>
    <row r="37" spans="1:6" ht="9.9499999999999993" customHeight="1" x14ac:dyDescent="0.25">
      <c r="A37" s="185" t="s">
        <v>3204</v>
      </c>
      <c r="B37" s="186">
        <v>33610</v>
      </c>
      <c r="C37" s="187">
        <v>159725.69</v>
      </c>
      <c r="D37" s="188" t="s">
        <v>3128</v>
      </c>
      <c r="E37" s="189"/>
      <c r="F37" s="185" t="s">
        <v>3128</v>
      </c>
    </row>
    <row r="38" spans="1:6" ht="9.9499999999999993" customHeight="1" x14ac:dyDescent="0.25">
      <c r="A38" s="185" t="s">
        <v>3205</v>
      </c>
      <c r="B38" s="186">
        <v>83848</v>
      </c>
      <c r="C38" s="187">
        <v>298200</v>
      </c>
      <c r="D38" s="188" t="s">
        <v>3206</v>
      </c>
      <c r="E38" s="189"/>
      <c r="F38" s="185" t="s">
        <v>3207</v>
      </c>
    </row>
    <row r="39" spans="1:6" ht="9.9499999999999993" customHeight="1" x14ac:dyDescent="0.25">
      <c r="A39" s="185" t="s">
        <v>3208</v>
      </c>
      <c r="B39" s="186">
        <v>35683</v>
      </c>
      <c r="C39" s="187">
        <v>114648.82</v>
      </c>
      <c r="D39" s="188" t="s">
        <v>3209</v>
      </c>
      <c r="E39" s="189"/>
      <c r="F39" s="185" t="s">
        <v>3210</v>
      </c>
    </row>
    <row r="40" spans="1:6" ht="9.9499999999999993" customHeight="1" x14ac:dyDescent="0.25">
      <c r="A40" s="185" t="s">
        <v>3211</v>
      </c>
      <c r="B40" s="186">
        <v>87975</v>
      </c>
      <c r="C40" s="187">
        <v>262547.46999999997</v>
      </c>
      <c r="D40" s="188" t="s">
        <v>3163</v>
      </c>
      <c r="E40" s="189"/>
      <c r="F40" s="185" t="s">
        <v>3212</v>
      </c>
    </row>
    <row r="41" spans="1:6" ht="9.9499999999999993" customHeight="1" x14ac:dyDescent="0.25">
      <c r="A41" s="185" t="s">
        <v>3213</v>
      </c>
      <c r="B41" s="186">
        <v>83870</v>
      </c>
      <c r="C41" s="187">
        <v>538473.27</v>
      </c>
      <c r="D41" s="188" t="s">
        <v>3214</v>
      </c>
      <c r="E41" s="189"/>
      <c r="F41" s="185" t="s">
        <v>3215</v>
      </c>
    </row>
    <row r="42" spans="1:6" ht="9.9499999999999993" customHeight="1" x14ac:dyDescent="0.25">
      <c r="A42" s="185" t="s">
        <v>3216</v>
      </c>
      <c r="B42" s="186">
        <v>86944</v>
      </c>
      <c r="C42" s="187">
        <v>186695.36</v>
      </c>
      <c r="D42" s="188" t="s">
        <v>3217</v>
      </c>
      <c r="E42" s="189"/>
      <c r="F42" s="185" t="s">
        <v>3218</v>
      </c>
    </row>
    <row r="43" spans="1:6" ht="9.9499999999999993" customHeight="1" x14ac:dyDescent="0.25">
      <c r="A43" s="185" t="s">
        <v>3219</v>
      </c>
      <c r="B43" s="186">
        <v>88484</v>
      </c>
      <c r="C43" s="187">
        <v>354298.99</v>
      </c>
      <c r="D43" s="188" t="s">
        <v>3220</v>
      </c>
      <c r="E43" s="189"/>
      <c r="F43" s="185" t="s">
        <v>3221</v>
      </c>
    </row>
    <row r="44" spans="1:6" ht="9.9499999999999993" customHeight="1" x14ac:dyDescent="0.25">
      <c r="A44" s="185" t="s">
        <v>3222</v>
      </c>
      <c r="B44" s="186">
        <v>39976</v>
      </c>
      <c r="C44" s="187">
        <v>473729.4</v>
      </c>
      <c r="D44" s="188" t="s">
        <v>3223</v>
      </c>
      <c r="E44" s="189"/>
      <c r="F44" s="185" t="s">
        <v>3224</v>
      </c>
    </row>
    <row r="45" spans="1:6" ht="9.9499999999999993" customHeight="1" x14ac:dyDescent="0.25">
      <c r="A45" s="185" t="s">
        <v>3225</v>
      </c>
      <c r="B45" s="186">
        <v>82060</v>
      </c>
      <c r="C45" s="187">
        <v>138431.66</v>
      </c>
      <c r="D45" s="190" t="s">
        <v>3226</v>
      </c>
      <c r="E45" s="191"/>
      <c r="F45" s="192" t="s">
        <v>3227</v>
      </c>
    </row>
    <row r="46" spans="1:6" ht="9.9499999999999993" customHeight="1" x14ac:dyDescent="0.25">
      <c r="A46" s="185" t="s">
        <v>3228</v>
      </c>
      <c r="B46" s="186">
        <v>87340</v>
      </c>
      <c r="C46" s="187">
        <v>88778.59</v>
      </c>
      <c r="D46" s="190" t="s">
        <v>3229</v>
      </c>
      <c r="E46" s="191"/>
      <c r="F46" s="192" t="s">
        <v>3230</v>
      </c>
    </row>
    <row r="47" spans="1:6" ht="9.9499999999999993" customHeight="1" x14ac:dyDescent="0.25">
      <c r="A47" s="185" t="s">
        <v>3231</v>
      </c>
      <c r="B47" s="186">
        <v>86264</v>
      </c>
      <c r="C47" s="187">
        <v>53000</v>
      </c>
      <c r="D47" s="190" t="s">
        <v>3232</v>
      </c>
      <c r="E47" s="191"/>
      <c r="F47" s="192" t="s">
        <v>3233</v>
      </c>
    </row>
    <row r="48" spans="1:6" ht="9.9499999999999993" customHeight="1" x14ac:dyDescent="0.25">
      <c r="A48" s="185" t="s">
        <v>3234</v>
      </c>
      <c r="B48" s="186">
        <v>88594</v>
      </c>
      <c r="C48" s="187">
        <v>252483.77</v>
      </c>
      <c r="D48" s="190" t="s">
        <v>3235</v>
      </c>
      <c r="E48" s="191"/>
      <c r="F48" s="192" t="s">
        <v>3187</v>
      </c>
    </row>
    <row r="49" spans="1:6" ht="9.9499999999999993" customHeight="1" x14ac:dyDescent="0.25">
      <c r="A49" s="185" t="s">
        <v>3236</v>
      </c>
      <c r="B49" s="186">
        <v>43683</v>
      </c>
      <c r="C49" s="187">
        <v>78047.759999999995</v>
      </c>
      <c r="D49" s="190" t="s">
        <v>3146</v>
      </c>
      <c r="E49" s="191"/>
      <c r="F49" s="192" t="s">
        <v>3147</v>
      </c>
    </row>
    <row r="50" spans="1:6" ht="9.9499999999999993" customHeight="1" x14ac:dyDescent="0.25">
      <c r="A50" s="185" t="s">
        <v>3237</v>
      </c>
      <c r="B50" s="186">
        <v>45610</v>
      </c>
      <c r="C50" s="187">
        <v>91816.31</v>
      </c>
      <c r="D50" s="188" t="s">
        <v>3128</v>
      </c>
      <c r="E50" s="189"/>
      <c r="F50" s="185" t="s">
        <v>3128</v>
      </c>
    </row>
    <row r="51" spans="1:6" ht="9.9499999999999993" customHeight="1" x14ac:dyDescent="0.25">
      <c r="A51" s="185" t="s">
        <v>3238</v>
      </c>
      <c r="B51" s="186">
        <v>87278</v>
      </c>
      <c r="C51" s="187">
        <v>114593.15</v>
      </c>
      <c r="D51" s="188" t="s">
        <v>3239</v>
      </c>
      <c r="E51" s="189"/>
      <c r="F51" s="185" t="s">
        <v>3240</v>
      </c>
    </row>
    <row r="52" spans="1:6" ht="9.9499999999999993" customHeight="1" x14ac:dyDescent="0.25">
      <c r="A52" s="185" t="s">
        <v>3241</v>
      </c>
      <c r="B52" s="186">
        <v>86862</v>
      </c>
      <c r="C52" s="187">
        <v>73623.42</v>
      </c>
      <c r="D52" s="190" t="s">
        <v>3242</v>
      </c>
      <c r="E52" s="191"/>
      <c r="F52" s="192" t="s">
        <v>3243</v>
      </c>
    </row>
    <row r="53" spans="1:6" ht="9.9499999999999993" customHeight="1" x14ac:dyDescent="0.25">
      <c r="A53" s="185" t="s">
        <v>3244</v>
      </c>
      <c r="B53" s="186">
        <v>60818</v>
      </c>
      <c r="C53" s="187">
        <v>333799.15999999997</v>
      </c>
      <c r="D53" s="188" t="s">
        <v>3245</v>
      </c>
      <c r="E53" s="189"/>
      <c r="F53" s="185" t="s">
        <v>3245</v>
      </c>
    </row>
    <row r="54" spans="1:6" ht="9.9499999999999993" customHeight="1" x14ac:dyDescent="0.25">
      <c r="A54" s="185" t="s">
        <v>3246</v>
      </c>
      <c r="B54" s="186">
        <v>47923</v>
      </c>
      <c r="C54" s="187">
        <v>270517.36</v>
      </c>
      <c r="D54" s="188" t="s">
        <v>3247</v>
      </c>
      <c r="E54" s="189"/>
      <c r="F54" s="185" t="s">
        <v>3248</v>
      </c>
    </row>
    <row r="55" spans="1:6" ht="9.9499999999999993" customHeight="1" x14ac:dyDescent="0.25">
      <c r="A55" s="185" t="s">
        <v>3249</v>
      </c>
      <c r="B55" s="186">
        <v>52120</v>
      </c>
      <c r="C55" s="187">
        <v>432750.91</v>
      </c>
      <c r="D55" s="188" t="s">
        <v>3128</v>
      </c>
      <c r="E55" s="189"/>
      <c r="F55" s="185" t="s">
        <v>3128</v>
      </c>
    </row>
    <row r="56" spans="1:6" ht="9.9499999999999993" customHeight="1" x14ac:dyDescent="0.25">
      <c r="A56" s="185" t="s">
        <v>3250</v>
      </c>
      <c r="B56" s="186">
        <v>52199</v>
      </c>
      <c r="C56" s="187">
        <v>130461.9</v>
      </c>
      <c r="D56" s="188" t="s">
        <v>3143</v>
      </c>
      <c r="E56" s="189"/>
      <c r="F56" s="185" t="s">
        <v>3251</v>
      </c>
    </row>
    <row r="57" spans="1:6" ht="9.9499999999999993" customHeight="1" x14ac:dyDescent="0.25">
      <c r="A57" s="185" t="s">
        <v>3252</v>
      </c>
      <c r="B57" s="186">
        <v>84623</v>
      </c>
      <c r="C57" s="187">
        <v>75913.5</v>
      </c>
      <c r="D57" s="190" t="s">
        <v>3253</v>
      </c>
      <c r="E57" s="191"/>
      <c r="F57" s="192" t="s">
        <v>3233</v>
      </c>
    </row>
    <row r="58" spans="1:6" ht="9.9499999999999993" customHeight="1" x14ac:dyDescent="0.25">
      <c r="A58" s="185" t="s">
        <v>3254</v>
      </c>
      <c r="B58" s="186">
        <v>83777</v>
      </c>
      <c r="C58" s="187">
        <v>193339.7</v>
      </c>
      <c r="D58" s="188" t="s">
        <v>3128</v>
      </c>
      <c r="E58" s="189"/>
      <c r="F58" s="185" t="s">
        <v>3128</v>
      </c>
    </row>
    <row r="59" spans="1:6" ht="9.9499999999999993" customHeight="1" x14ac:dyDescent="0.25">
      <c r="A59" s="185" t="s">
        <v>3255</v>
      </c>
      <c r="B59" s="186">
        <v>53950</v>
      </c>
      <c r="C59" s="187">
        <v>67021.52</v>
      </c>
      <c r="D59" s="188" t="s">
        <v>3128</v>
      </c>
      <c r="E59" s="189"/>
      <c r="F59" s="185" t="s">
        <v>3128</v>
      </c>
    </row>
    <row r="60" spans="1:6" ht="9.9499999999999993" customHeight="1" x14ac:dyDescent="0.25">
      <c r="A60" s="185" t="s">
        <v>3256</v>
      </c>
      <c r="B60" s="186">
        <v>86200</v>
      </c>
      <c r="C60" s="187">
        <v>61957.75</v>
      </c>
      <c r="D60" s="188" t="s">
        <v>3128</v>
      </c>
      <c r="E60" s="189"/>
      <c r="F60" s="185" t="s">
        <v>3128</v>
      </c>
    </row>
    <row r="61" spans="1:6" ht="9.9499999999999993" customHeight="1" x14ac:dyDescent="0.25">
      <c r="A61" s="185" t="s">
        <v>3257</v>
      </c>
      <c r="B61" s="186">
        <v>58844</v>
      </c>
      <c r="C61" s="187">
        <v>113099.08</v>
      </c>
      <c r="D61" s="188" t="s">
        <v>3258</v>
      </c>
      <c r="E61" s="189"/>
      <c r="F61" s="185" t="s">
        <v>3259</v>
      </c>
    </row>
    <row r="62" spans="1:6" ht="9.9499999999999993" customHeight="1" x14ac:dyDescent="0.25">
      <c r="A62" s="185" t="s">
        <v>3260</v>
      </c>
      <c r="B62" s="186">
        <v>81820</v>
      </c>
      <c r="C62" s="187">
        <v>144163.4</v>
      </c>
      <c r="D62" s="188" t="s">
        <v>3258</v>
      </c>
      <c r="E62" s="189"/>
      <c r="F62" s="185" t="s">
        <v>3259</v>
      </c>
    </row>
    <row r="63" spans="1:6" ht="9.9499999999999993" customHeight="1" x14ac:dyDescent="0.25">
      <c r="A63" s="185" t="s">
        <v>3261</v>
      </c>
      <c r="B63" s="186">
        <v>87848</v>
      </c>
      <c r="C63" s="187">
        <v>116059.96</v>
      </c>
      <c r="D63" s="190" t="s">
        <v>3262</v>
      </c>
      <c r="E63" s="191"/>
      <c r="F63" s="192" t="s">
        <v>3263</v>
      </c>
    </row>
    <row r="64" spans="1:6" ht="9.9499999999999993" customHeight="1" x14ac:dyDescent="0.25">
      <c r="A64" s="185" t="s">
        <v>3264</v>
      </c>
      <c r="B64" s="186">
        <v>86537</v>
      </c>
      <c r="C64" s="187">
        <v>75256.25</v>
      </c>
      <c r="D64" s="188" t="s">
        <v>3125</v>
      </c>
      <c r="E64" s="189"/>
      <c r="F64" s="185" t="s">
        <v>3265</v>
      </c>
    </row>
    <row r="65" spans="1:6" ht="9.9499999999999993" customHeight="1" x14ac:dyDescent="0.25">
      <c r="A65" s="185" t="s">
        <v>3266</v>
      </c>
      <c r="B65" s="186">
        <v>39630</v>
      </c>
      <c r="C65" s="187">
        <v>108910.16</v>
      </c>
      <c r="D65" s="188" t="s">
        <v>3258</v>
      </c>
      <c r="E65" s="189"/>
      <c r="F65" s="185" t="s">
        <v>3267</v>
      </c>
    </row>
    <row r="66" spans="1:6" ht="9.9499999999999993" customHeight="1" x14ac:dyDescent="0.25">
      <c r="A66" s="185" t="s">
        <v>3268</v>
      </c>
      <c r="B66" s="186">
        <v>87696</v>
      </c>
      <c r="C66" s="187">
        <v>163502.1</v>
      </c>
      <c r="D66" s="188" t="s">
        <v>3245</v>
      </c>
      <c r="E66" s="189"/>
      <c r="F66" s="185" t="s">
        <v>3267</v>
      </c>
    </row>
    <row r="67" spans="1:6" ht="9.9499999999999993" customHeight="1" x14ac:dyDescent="0.25">
      <c r="A67" s="185" t="s">
        <v>3269</v>
      </c>
      <c r="B67" s="186">
        <v>61927</v>
      </c>
      <c r="C67" s="187">
        <v>164669.09</v>
      </c>
      <c r="D67" s="188" t="s">
        <v>3270</v>
      </c>
      <c r="E67" s="189"/>
      <c r="F67" s="185" t="s">
        <v>3271</v>
      </c>
    </row>
    <row r="68" spans="1:6" ht="9.9499999999999993" customHeight="1" x14ac:dyDescent="0.25">
      <c r="A68" s="185" t="s">
        <v>3272</v>
      </c>
      <c r="B68" s="186">
        <v>88087</v>
      </c>
      <c r="C68" s="187">
        <v>968871.62</v>
      </c>
      <c r="D68" s="188" t="s">
        <v>3273</v>
      </c>
      <c r="E68" s="189"/>
      <c r="F68" s="185" t="s">
        <v>3274</v>
      </c>
    </row>
    <row r="69" spans="1:6" ht="9.9499999999999993" customHeight="1" x14ac:dyDescent="0.25">
      <c r="A69" s="185" t="s">
        <v>3275</v>
      </c>
      <c r="B69" s="186">
        <v>88303</v>
      </c>
      <c r="C69" s="187">
        <v>339461.16</v>
      </c>
      <c r="D69" s="188" t="s">
        <v>3125</v>
      </c>
      <c r="E69" s="189"/>
      <c r="F69" s="185" t="s">
        <v>3276</v>
      </c>
    </row>
    <row r="70" spans="1:6" ht="9.9499999999999993" customHeight="1" x14ac:dyDescent="0.25">
      <c r="A70" s="185" t="s">
        <v>3277</v>
      </c>
      <c r="B70" s="186">
        <v>64845</v>
      </c>
      <c r="C70" s="187">
        <v>56018.48</v>
      </c>
      <c r="D70" s="188" t="s">
        <v>3214</v>
      </c>
      <c r="E70" s="189"/>
      <c r="F70" s="185" t="s">
        <v>3215</v>
      </c>
    </row>
  </sheetData>
  <mergeCells count="70">
    <mergeCell ref="D67:E67"/>
    <mergeCell ref="D68:E68"/>
    <mergeCell ref="D69:E69"/>
    <mergeCell ref="D70:E70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A1:D1"/>
    <mergeCell ref="A2:D2"/>
    <mergeCell ref="A3:D3"/>
    <mergeCell ref="D4:E4"/>
    <mergeCell ref="D5:E5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opLeftCell="A16" zoomScaleNormal="100" workbookViewId="0">
      <selection activeCell="F20" sqref="F20"/>
    </sheetView>
  </sheetViews>
  <sheetFormatPr defaultColWidth="9.140625" defaultRowHeight="12.75" x14ac:dyDescent="0.25"/>
  <cols>
    <col min="1" max="1" width="9.28515625" style="202" customWidth="1"/>
    <col min="2" max="2" width="9.28515625" style="198" customWidth="1"/>
    <col min="3" max="3" width="35" style="198" customWidth="1"/>
    <col min="4" max="4" width="8.28515625" style="198" customWidth="1"/>
    <col min="5" max="5" width="9.28515625" style="203" customWidth="1"/>
    <col min="6" max="17" width="8.140625" style="198" customWidth="1"/>
    <col min="18" max="18" width="29" style="198" customWidth="1"/>
    <col min="19" max="19" width="28" style="198" customWidth="1"/>
    <col min="20" max="20" width="14.85546875" style="198" customWidth="1"/>
    <col min="21" max="16384" width="9.140625" style="198"/>
  </cols>
  <sheetData>
    <row r="1" spans="1:18" s="198" customFormat="1" x14ac:dyDescent="0.2">
      <c r="A1" s="196" t="s">
        <v>1</v>
      </c>
      <c r="B1" s="196"/>
      <c r="C1" s="196"/>
      <c r="D1" s="196"/>
      <c r="E1" s="196"/>
      <c r="F1" s="196"/>
      <c r="G1" s="197"/>
      <c r="H1" s="197"/>
      <c r="I1" s="197"/>
      <c r="J1" s="197"/>
      <c r="K1" s="197"/>
      <c r="L1" s="197"/>
      <c r="M1" s="197"/>
      <c r="N1" s="197"/>
      <c r="R1" s="199"/>
    </row>
    <row r="2" spans="1:18" s="198" customFormat="1" x14ac:dyDescent="0.25">
      <c r="A2" s="200" t="s">
        <v>3310</v>
      </c>
      <c r="B2" s="200"/>
      <c r="C2" s="200"/>
      <c r="D2" s="200"/>
      <c r="E2" s="200"/>
      <c r="F2" s="200"/>
      <c r="G2" s="197"/>
      <c r="H2" s="197"/>
      <c r="I2" s="197"/>
      <c r="J2" s="197"/>
      <c r="K2" s="197"/>
      <c r="L2" s="197"/>
      <c r="M2" s="197"/>
      <c r="N2" s="197"/>
    </row>
    <row r="3" spans="1:18" s="198" customFormat="1" x14ac:dyDescent="0.2">
      <c r="A3" s="201" t="s">
        <v>3098</v>
      </c>
      <c r="B3" s="201"/>
      <c r="C3" s="201"/>
      <c r="D3" s="201"/>
      <c r="E3" s="201"/>
      <c r="F3" s="201"/>
    </row>
    <row r="4" spans="1:18" s="198" customFormat="1" x14ac:dyDescent="0.25">
      <c r="A4" s="202"/>
      <c r="C4" s="202"/>
      <c r="E4" s="203"/>
    </row>
    <row r="5" spans="1:18" s="198" customFormat="1" x14ac:dyDescent="0.25">
      <c r="A5" s="202"/>
      <c r="C5" s="197" t="s">
        <v>3311</v>
      </c>
      <c r="E5" s="204">
        <v>94</v>
      </c>
    </row>
    <row r="6" spans="1:18" s="198" customFormat="1" x14ac:dyDescent="0.25">
      <c r="A6" s="202"/>
      <c r="C6" s="197" t="s">
        <v>3312</v>
      </c>
      <c r="E6" s="204">
        <v>0</v>
      </c>
    </row>
    <row r="7" spans="1:18" s="198" customFormat="1" x14ac:dyDescent="0.25">
      <c r="A7" s="202"/>
      <c r="C7" s="197" t="s">
        <v>3313</v>
      </c>
      <c r="E7" s="205">
        <v>3</v>
      </c>
    </row>
    <row r="8" spans="1:18" s="198" customFormat="1" ht="13.5" thickBot="1" x14ac:dyDescent="0.3">
      <c r="A8" s="206"/>
      <c r="B8" s="207"/>
      <c r="C8" s="208"/>
      <c r="D8" s="209" t="s">
        <v>44</v>
      </c>
      <c r="E8" s="210">
        <f>E5+E6-E7</f>
        <v>91</v>
      </c>
      <c r="F8" s="209"/>
    </row>
    <row r="9" spans="1:18" s="198" customFormat="1" x14ac:dyDescent="0.25">
      <c r="A9" s="211" t="s">
        <v>3314</v>
      </c>
      <c r="B9" s="211"/>
      <c r="C9" s="211"/>
      <c r="D9" s="211"/>
      <c r="E9" s="211"/>
      <c r="F9" s="211"/>
    </row>
    <row r="10" spans="1:18" s="198" customFormat="1" ht="38.25" x14ac:dyDescent="0.25">
      <c r="A10" s="212" t="s">
        <v>3315</v>
      </c>
      <c r="C10" s="197"/>
      <c r="D10" s="197"/>
      <c r="E10" s="213"/>
      <c r="F10" s="197"/>
    </row>
    <row r="11" spans="1:18" s="198" customFormat="1" x14ac:dyDescent="0.2">
      <c r="A11" s="214" t="s">
        <v>3099</v>
      </c>
      <c r="B11" s="214"/>
      <c r="C11" s="214"/>
      <c r="D11" s="214"/>
      <c r="E11" s="214"/>
      <c r="F11" s="214"/>
      <c r="G11" s="215"/>
      <c r="H11" s="215"/>
      <c r="J11" s="197"/>
      <c r="K11" s="197"/>
      <c r="L11" s="197"/>
      <c r="M11" s="197"/>
      <c r="N11" s="197"/>
      <c r="O11" s="197"/>
      <c r="P11" s="197"/>
    </row>
    <row r="12" spans="1:18" s="198" customFormat="1" x14ac:dyDescent="0.25">
      <c r="A12" s="216">
        <v>201</v>
      </c>
      <c r="B12" s="197" t="s">
        <v>3316</v>
      </c>
      <c r="E12" s="204">
        <v>3</v>
      </c>
      <c r="J12" s="217"/>
      <c r="K12" s="217"/>
      <c r="L12" s="217"/>
      <c r="M12" s="217"/>
      <c r="N12" s="217"/>
      <c r="O12" s="217"/>
      <c r="P12" s="217"/>
    </row>
    <row r="13" spans="1:18" s="198" customFormat="1" x14ac:dyDescent="0.25">
      <c r="A13" s="218">
        <v>50</v>
      </c>
      <c r="B13" s="197" t="s">
        <v>3317</v>
      </c>
      <c r="E13" s="204">
        <v>1</v>
      </c>
      <c r="I13" s="217"/>
      <c r="J13" s="217"/>
      <c r="K13" s="217"/>
      <c r="L13" s="217"/>
      <c r="M13" s="217"/>
      <c r="N13" s="217"/>
      <c r="O13" s="217"/>
      <c r="P13" s="217"/>
    </row>
    <row r="14" spans="1:18" s="198" customFormat="1" x14ac:dyDescent="0.25">
      <c r="A14" s="216">
        <v>925</v>
      </c>
      <c r="B14" s="197" t="s">
        <v>3318</v>
      </c>
      <c r="D14" s="219"/>
      <c r="E14" s="204">
        <v>2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8" s="198" customFormat="1" x14ac:dyDescent="0.25">
      <c r="A15" s="216">
        <v>922</v>
      </c>
      <c r="B15" s="197" t="s">
        <v>3319</v>
      </c>
      <c r="D15" s="220"/>
      <c r="E15" s="204">
        <v>3</v>
      </c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1:18" s="198" customFormat="1" x14ac:dyDescent="0.25">
      <c r="A16" s="216">
        <v>901</v>
      </c>
      <c r="B16" s="197" t="s">
        <v>3320</v>
      </c>
      <c r="D16" s="219"/>
      <c r="E16" s="204">
        <v>5</v>
      </c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5" s="198" customFormat="1" x14ac:dyDescent="0.25">
      <c r="A17" s="218">
        <v>30</v>
      </c>
      <c r="B17" s="197" t="s">
        <v>3321</v>
      </c>
      <c r="D17" s="219"/>
      <c r="E17" s="204">
        <v>2</v>
      </c>
      <c r="F17" s="197"/>
      <c r="G17" s="197"/>
      <c r="H17" s="197"/>
      <c r="I17" s="197"/>
      <c r="J17" s="197"/>
      <c r="K17" s="197"/>
      <c r="L17" s="197"/>
      <c r="M17" s="197"/>
      <c r="N17" s="197"/>
      <c r="O17" s="197"/>
    </row>
    <row r="18" spans="1:15" s="198" customFormat="1" x14ac:dyDescent="0.25">
      <c r="A18" s="218">
        <v>92</v>
      </c>
      <c r="B18" s="197" t="s">
        <v>3322</v>
      </c>
      <c r="D18" s="219"/>
      <c r="E18" s="204">
        <v>3</v>
      </c>
      <c r="F18" s="197"/>
      <c r="G18" s="197"/>
      <c r="H18" s="197"/>
      <c r="I18" s="197"/>
      <c r="J18" s="197"/>
      <c r="K18" s="197"/>
      <c r="L18" s="197"/>
      <c r="M18" s="197"/>
      <c r="N18" s="197"/>
      <c r="O18" s="197"/>
    </row>
    <row r="19" spans="1:15" s="198" customFormat="1" x14ac:dyDescent="0.25">
      <c r="A19" s="216">
        <v>924</v>
      </c>
      <c r="B19" s="197" t="s">
        <v>3323</v>
      </c>
      <c r="D19" s="220"/>
      <c r="E19" s="204">
        <v>2</v>
      </c>
      <c r="F19" s="197"/>
      <c r="G19" s="197"/>
      <c r="H19" s="197"/>
      <c r="I19" s="197"/>
      <c r="J19" s="197"/>
      <c r="K19" s="197"/>
      <c r="L19" s="197"/>
      <c r="M19" s="197"/>
      <c r="N19" s="197"/>
      <c r="O19" s="197"/>
    </row>
    <row r="20" spans="1:15" s="198" customFormat="1" x14ac:dyDescent="0.25">
      <c r="A20" s="216">
        <v>923</v>
      </c>
      <c r="B20" s="197" t="s">
        <v>3324</v>
      </c>
      <c r="D20" s="220"/>
      <c r="E20" s="204">
        <v>1</v>
      </c>
      <c r="F20" s="197"/>
      <c r="G20" s="197"/>
      <c r="H20" s="197"/>
      <c r="I20" s="197"/>
      <c r="J20" s="197"/>
      <c r="K20" s="197"/>
      <c r="L20" s="197"/>
      <c r="M20" s="197"/>
      <c r="N20" s="197"/>
      <c r="O20" s="197"/>
    </row>
    <row r="21" spans="1:15" s="198" customFormat="1" x14ac:dyDescent="0.25">
      <c r="A21" s="218">
        <v>14</v>
      </c>
      <c r="B21" s="197" t="s">
        <v>3325</v>
      </c>
      <c r="D21" s="219"/>
      <c r="E21" s="204">
        <v>1</v>
      </c>
      <c r="F21" s="197"/>
      <c r="G21" s="197"/>
      <c r="H21" s="197"/>
      <c r="I21" s="197"/>
      <c r="J21" s="197"/>
      <c r="K21" s="197"/>
      <c r="L21" s="197"/>
      <c r="M21" s="197"/>
      <c r="N21" s="197"/>
      <c r="O21" s="197"/>
    </row>
    <row r="22" spans="1:15" s="198" customFormat="1" x14ac:dyDescent="0.25">
      <c r="A22" s="218">
        <v>5</v>
      </c>
      <c r="B22" s="197" t="s">
        <v>3326</v>
      </c>
      <c r="D22" s="219"/>
      <c r="E22" s="204">
        <v>4</v>
      </c>
      <c r="F22" s="197"/>
      <c r="G22" s="197"/>
      <c r="H22" s="197"/>
      <c r="I22" s="197"/>
      <c r="J22" s="197"/>
      <c r="K22" s="197"/>
      <c r="L22" s="197"/>
      <c r="M22" s="197"/>
      <c r="N22" s="197"/>
      <c r="O22" s="197"/>
    </row>
    <row r="23" spans="1:15" s="198" customFormat="1" x14ac:dyDescent="0.25">
      <c r="A23" s="202"/>
      <c r="D23" s="220"/>
      <c r="E23" s="203"/>
      <c r="F23" s="197"/>
      <c r="G23" s="197"/>
      <c r="H23" s="197"/>
      <c r="I23" s="197"/>
      <c r="J23" s="197"/>
      <c r="K23" s="197"/>
      <c r="L23" s="197"/>
      <c r="M23" s="197"/>
      <c r="N23" s="197"/>
      <c r="O23" s="197"/>
    </row>
    <row r="24" spans="1:15" s="198" customFormat="1" x14ac:dyDescent="0.25">
      <c r="A24" s="202"/>
      <c r="B24" s="221" t="s">
        <v>3327</v>
      </c>
      <c r="E24" s="203"/>
      <c r="F24" s="197"/>
      <c r="G24" s="197"/>
      <c r="H24" s="197"/>
      <c r="I24" s="197"/>
      <c r="J24" s="197"/>
      <c r="K24" s="197"/>
      <c r="L24" s="197"/>
      <c r="M24" s="197"/>
      <c r="N24" s="197"/>
      <c r="O24" s="197"/>
    </row>
    <row r="25" spans="1:15" s="198" customFormat="1" x14ac:dyDescent="0.25">
      <c r="A25" s="218">
        <v>11</v>
      </c>
      <c r="B25" s="197" t="s">
        <v>3328</v>
      </c>
      <c r="C25" s="197"/>
      <c r="E25" s="204">
        <v>2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</row>
    <row r="26" spans="1:15" s="198" customFormat="1" x14ac:dyDescent="0.25">
      <c r="A26" s="218">
        <v>12</v>
      </c>
      <c r="B26" s="197" t="s">
        <v>3329</v>
      </c>
      <c r="E26" s="204">
        <v>2</v>
      </c>
    </row>
    <row r="27" spans="1:15" s="198" customFormat="1" x14ac:dyDescent="0.25">
      <c r="A27" s="218">
        <v>94</v>
      </c>
      <c r="B27" s="197" t="s">
        <v>3330</v>
      </c>
      <c r="E27" s="204">
        <v>1</v>
      </c>
    </row>
    <row r="28" spans="1:15" s="198" customFormat="1" x14ac:dyDescent="0.25">
      <c r="A28" s="202"/>
      <c r="B28" s="197" t="s">
        <v>3331</v>
      </c>
      <c r="E28" s="204">
        <v>1</v>
      </c>
    </row>
    <row r="29" spans="1:15" s="198" customFormat="1" x14ac:dyDescent="0.25">
      <c r="A29" s="218">
        <v>1</v>
      </c>
      <c r="B29" s="197" t="s">
        <v>3332</v>
      </c>
      <c r="E29" s="204">
        <v>1</v>
      </c>
    </row>
    <row r="30" spans="1:15" s="198" customFormat="1" x14ac:dyDescent="0.25">
      <c r="A30" s="202"/>
      <c r="B30" s="197" t="s">
        <v>3333</v>
      </c>
      <c r="E30" s="204">
        <v>0</v>
      </c>
    </row>
    <row r="32" spans="1:15" s="198" customFormat="1" x14ac:dyDescent="0.25">
      <c r="A32" s="202"/>
      <c r="B32" s="221" t="s">
        <v>3334</v>
      </c>
      <c r="C32" s="221"/>
      <c r="D32" s="221"/>
      <c r="E32" s="222"/>
      <c r="F32" s="221"/>
      <c r="G32" s="221"/>
      <c r="H32" s="221"/>
      <c r="I32" s="221"/>
    </row>
    <row r="33" spans="1:13" s="198" customFormat="1" x14ac:dyDescent="0.25">
      <c r="A33" s="216">
        <v>799</v>
      </c>
      <c r="B33" s="197" t="s">
        <v>3335</v>
      </c>
      <c r="C33" s="197"/>
      <c r="D33" s="197"/>
      <c r="E33" s="204">
        <v>20</v>
      </c>
      <c r="F33" s="197"/>
      <c r="G33" s="197"/>
      <c r="H33" s="197"/>
      <c r="I33" s="197"/>
    </row>
    <row r="34" spans="1:13" s="198" customFormat="1" x14ac:dyDescent="0.25">
      <c r="A34" s="218">
        <v>89</v>
      </c>
      <c r="B34" s="197" t="s">
        <v>3336</v>
      </c>
      <c r="C34" s="197"/>
      <c r="D34" s="197"/>
      <c r="E34" s="204">
        <v>10</v>
      </c>
      <c r="F34" s="197"/>
      <c r="G34" s="197"/>
      <c r="H34" s="197"/>
      <c r="I34" s="197"/>
    </row>
    <row r="35" spans="1:13" s="198" customFormat="1" x14ac:dyDescent="0.25">
      <c r="A35" s="216">
        <v>955</v>
      </c>
      <c r="B35" s="197" t="s">
        <v>3337</v>
      </c>
      <c r="C35" s="197"/>
      <c r="D35" s="197"/>
      <c r="E35" s="204">
        <v>1</v>
      </c>
      <c r="F35" s="197"/>
      <c r="G35" s="197"/>
      <c r="H35" s="197"/>
      <c r="I35" s="197"/>
    </row>
    <row r="37" spans="1:13" s="198" customFormat="1" x14ac:dyDescent="0.25">
      <c r="A37" s="202"/>
      <c r="B37" s="221" t="s">
        <v>3338</v>
      </c>
      <c r="E37" s="203"/>
    </row>
    <row r="38" spans="1:13" s="198" customFormat="1" x14ac:dyDescent="0.25">
      <c r="A38" s="202"/>
      <c r="B38" s="197" t="s">
        <v>3339</v>
      </c>
      <c r="E38" s="204">
        <v>4</v>
      </c>
    </row>
    <row r="39" spans="1:13" s="198" customFormat="1" x14ac:dyDescent="0.25">
      <c r="A39" s="216">
        <v>304</v>
      </c>
      <c r="B39" s="197" t="s">
        <v>3340</v>
      </c>
      <c r="C39" s="219"/>
      <c r="E39" s="204">
        <v>1</v>
      </c>
    </row>
    <row r="40" spans="1:13" s="198" customFormat="1" x14ac:dyDescent="0.25">
      <c r="A40" s="216">
        <v>303</v>
      </c>
      <c r="B40" s="197" t="s">
        <v>3341</v>
      </c>
      <c r="C40" s="219"/>
      <c r="E40" s="204">
        <v>1</v>
      </c>
    </row>
    <row r="41" spans="1:13" s="198" customFormat="1" x14ac:dyDescent="0.25">
      <c r="A41" s="216">
        <v>302</v>
      </c>
      <c r="B41" s="197" t="s">
        <v>3342</v>
      </c>
      <c r="C41" s="219"/>
      <c r="E41" s="204">
        <v>1</v>
      </c>
    </row>
    <row r="42" spans="1:13" s="198" customFormat="1" x14ac:dyDescent="0.25">
      <c r="A42" s="216">
        <v>307</v>
      </c>
      <c r="B42" s="197" t="s">
        <v>3343</v>
      </c>
      <c r="C42" s="221"/>
      <c r="D42" s="221"/>
      <c r="E42" s="204">
        <v>1</v>
      </c>
      <c r="F42" s="221"/>
      <c r="G42" s="221"/>
      <c r="H42" s="221"/>
      <c r="I42" s="221"/>
      <c r="J42" s="221"/>
      <c r="K42" s="221"/>
      <c r="L42" s="221"/>
      <c r="M42" s="221"/>
    </row>
    <row r="43" spans="1:13" s="198" customFormat="1" x14ac:dyDescent="0.25">
      <c r="A43" s="216"/>
      <c r="B43" s="197" t="s">
        <v>3344</v>
      </c>
      <c r="C43" s="221"/>
      <c r="D43" s="221"/>
      <c r="E43" s="204">
        <v>1</v>
      </c>
      <c r="F43" s="221"/>
      <c r="G43" s="221"/>
      <c r="H43" s="221"/>
      <c r="I43" s="221"/>
      <c r="J43" s="221"/>
      <c r="K43" s="221"/>
      <c r="L43" s="221"/>
      <c r="M43" s="221"/>
    </row>
    <row r="44" spans="1:13" s="198" customFormat="1" x14ac:dyDescent="0.25">
      <c r="A44" s="202"/>
      <c r="C44" s="197"/>
      <c r="D44" s="197"/>
      <c r="E44" s="213"/>
      <c r="F44" s="197"/>
      <c r="G44" s="197"/>
      <c r="H44" s="197"/>
      <c r="I44" s="197"/>
      <c r="J44" s="197"/>
      <c r="K44" s="197"/>
      <c r="L44" s="197"/>
      <c r="M44" s="197"/>
    </row>
    <row r="45" spans="1:13" s="198" customFormat="1" x14ac:dyDescent="0.25">
      <c r="A45" s="202"/>
      <c r="B45" s="221" t="s">
        <v>3345</v>
      </c>
      <c r="C45" s="221"/>
      <c r="D45" s="221"/>
      <c r="E45" s="222"/>
      <c r="F45" s="221"/>
      <c r="G45" s="221"/>
    </row>
    <row r="46" spans="1:13" s="198" customFormat="1" x14ac:dyDescent="0.25">
      <c r="A46" s="223">
        <v>950</v>
      </c>
      <c r="B46" s="197" t="s">
        <v>3346</v>
      </c>
      <c r="C46" s="197"/>
      <c r="D46" s="197"/>
      <c r="E46" s="213">
        <v>0</v>
      </c>
      <c r="F46" s="197"/>
      <c r="G46" s="197"/>
    </row>
    <row r="48" spans="1:13" s="198" customFormat="1" x14ac:dyDescent="0.25">
      <c r="A48" s="202"/>
      <c r="B48" s="221" t="s">
        <v>3347</v>
      </c>
      <c r="C48" s="221"/>
      <c r="D48" s="221"/>
      <c r="E48" s="222"/>
      <c r="F48" s="221"/>
      <c r="G48" s="221"/>
      <c r="H48" s="221"/>
      <c r="I48" s="221"/>
      <c r="J48" s="221"/>
      <c r="K48" s="221"/>
    </row>
    <row r="49" spans="1:11" s="198" customFormat="1" x14ac:dyDescent="0.25">
      <c r="A49" s="216">
        <v>131</v>
      </c>
      <c r="B49" s="197" t="s">
        <v>3348</v>
      </c>
      <c r="C49" s="197"/>
      <c r="D49" s="197"/>
      <c r="E49" s="204">
        <v>2</v>
      </c>
      <c r="F49" s="197"/>
      <c r="G49" s="197"/>
      <c r="H49" s="197"/>
      <c r="I49" s="197"/>
      <c r="J49" s="197"/>
      <c r="K49" s="197"/>
    </row>
    <row r="50" spans="1:11" s="198" customFormat="1" x14ac:dyDescent="0.25">
      <c r="A50" s="216">
        <v>132</v>
      </c>
      <c r="B50" s="197" t="s">
        <v>3349</v>
      </c>
      <c r="C50" s="197"/>
      <c r="D50" s="197"/>
      <c r="E50" s="204">
        <v>2</v>
      </c>
      <c r="F50" s="197"/>
      <c r="G50" s="197"/>
      <c r="H50" s="197"/>
      <c r="I50" s="197"/>
      <c r="J50" s="197"/>
      <c r="K50" s="197"/>
    </row>
    <row r="51" spans="1:11" s="198" customFormat="1" x14ac:dyDescent="0.25">
      <c r="A51" s="216">
        <v>970</v>
      </c>
      <c r="B51" s="197" t="s">
        <v>3350</v>
      </c>
      <c r="C51" s="197"/>
      <c r="D51" s="197"/>
      <c r="E51" s="204">
        <v>1</v>
      </c>
      <c r="F51" s="197"/>
      <c r="G51" s="197"/>
      <c r="H51" s="197"/>
      <c r="I51" s="197"/>
      <c r="J51" s="197"/>
      <c r="K51" s="197"/>
    </row>
    <row r="52" spans="1:11" s="198" customFormat="1" x14ac:dyDescent="0.25">
      <c r="A52" s="202"/>
      <c r="B52" s="197" t="s">
        <v>3351</v>
      </c>
      <c r="C52" s="197"/>
      <c r="D52" s="197"/>
      <c r="E52" s="204">
        <v>1</v>
      </c>
      <c r="F52" s="197"/>
      <c r="G52" s="197"/>
      <c r="H52" s="197"/>
      <c r="I52" s="197"/>
      <c r="J52" s="197"/>
      <c r="K52" s="197"/>
    </row>
    <row r="53" spans="1:11" s="198" customFormat="1" x14ac:dyDescent="0.25">
      <c r="A53" s="216">
        <v>111</v>
      </c>
      <c r="B53" s="197" t="s">
        <v>3352</v>
      </c>
      <c r="C53" s="197"/>
      <c r="D53" s="197"/>
      <c r="E53" s="204">
        <v>2</v>
      </c>
      <c r="F53" s="197"/>
      <c r="G53" s="197"/>
      <c r="H53" s="197"/>
      <c r="I53" s="197"/>
      <c r="J53" s="197"/>
      <c r="K53" s="197"/>
    </row>
    <row r="54" spans="1:11" s="198" customFormat="1" x14ac:dyDescent="0.25">
      <c r="A54" s="216">
        <v>501</v>
      </c>
      <c r="B54" s="197" t="s">
        <v>3353</v>
      </c>
      <c r="C54" s="197"/>
      <c r="D54" s="197"/>
      <c r="E54" s="204">
        <v>4</v>
      </c>
      <c r="F54" s="197"/>
      <c r="G54" s="197"/>
      <c r="H54" s="197"/>
      <c r="I54" s="197"/>
      <c r="J54" s="197"/>
      <c r="K54" s="197"/>
    </row>
    <row r="56" spans="1:11" s="198" customFormat="1" x14ac:dyDescent="0.25">
      <c r="A56" s="202"/>
      <c r="B56" s="221" t="s">
        <v>3354</v>
      </c>
      <c r="E56" s="203"/>
    </row>
    <row r="57" spans="1:11" s="198" customFormat="1" x14ac:dyDescent="0.25">
      <c r="A57" s="218">
        <v>93</v>
      </c>
      <c r="B57" s="197" t="s">
        <v>3355</v>
      </c>
      <c r="E57" s="204">
        <v>3</v>
      </c>
    </row>
    <row r="58" spans="1:11" s="198" customFormat="1" x14ac:dyDescent="0.25">
      <c r="A58" s="216">
        <v>954</v>
      </c>
      <c r="B58" s="197" t="s">
        <v>3356</v>
      </c>
      <c r="E58" s="204">
        <v>2</v>
      </c>
    </row>
    <row r="59" spans="1:11" s="198" customFormat="1" x14ac:dyDescent="0.25">
      <c r="A59" s="218">
        <v>91</v>
      </c>
      <c r="B59" s="197" t="s">
        <v>3357</v>
      </c>
      <c r="E59" s="204">
        <v>0</v>
      </c>
    </row>
    <row r="60" spans="1:11" s="198" customFormat="1" ht="13.5" thickBot="1" x14ac:dyDescent="0.3">
      <c r="A60" s="202"/>
      <c r="D60" s="221" t="s">
        <v>44</v>
      </c>
      <c r="E60" s="224">
        <f>SUM(E12:E59)</f>
        <v>91</v>
      </c>
    </row>
    <row r="61" spans="1:11" s="198" customFormat="1" ht="13.5" thickTop="1" x14ac:dyDescent="0.25">
      <c r="A61" s="202"/>
      <c r="E61" s="203"/>
    </row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workbookViewId="0">
      <selection activeCell="F19" sqref="F19"/>
    </sheetView>
  </sheetViews>
  <sheetFormatPr defaultRowHeight="12.75" x14ac:dyDescent="0.25"/>
  <cols>
    <col min="1" max="1" width="72" style="176" customWidth="1"/>
    <col min="2" max="2" width="9.85546875" style="176" customWidth="1"/>
    <col min="3" max="3" width="14.85546875" style="176" customWidth="1"/>
    <col min="4" max="16384" width="9.140625" style="176"/>
  </cols>
  <sheetData>
    <row r="1" spans="1:3" ht="24" customHeight="1" x14ac:dyDescent="0.25">
      <c r="A1" s="225" t="s">
        <v>3358</v>
      </c>
      <c r="B1" s="226" t="s">
        <v>3359</v>
      </c>
      <c r="C1" s="227"/>
    </row>
    <row r="2" spans="1:3" ht="12.95" customHeight="1" x14ac:dyDescent="0.25">
      <c r="A2" s="228"/>
      <c r="B2" s="229" t="s">
        <v>3360</v>
      </c>
      <c r="C2" s="230" t="s">
        <v>3361</v>
      </c>
    </row>
    <row r="3" spans="1:3" ht="14.1" customHeight="1" x14ac:dyDescent="0.25">
      <c r="A3" s="231" t="s">
        <v>3362</v>
      </c>
      <c r="B3" s="232">
        <v>674</v>
      </c>
      <c r="C3" s="233">
        <v>57861.64</v>
      </c>
    </row>
    <row r="4" spans="1:3" ht="14.1" customHeight="1" x14ac:dyDescent="0.25">
      <c r="A4" s="231" t="s">
        <v>3363</v>
      </c>
      <c r="B4" s="232">
        <v>99</v>
      </c>
      <c r="C4" s="233">
        <v>13758.9</v>
      </c>
    </row>
    <row r="5" spans="1:3" ht="14.1" customHeight="1" x14ac:dyDescent="0.25">
      <c r="A5" s="231" t="s">
        <v>3364</v>
      </c>
      <c r="B5" s="232">
        <v>1</v>
      </c>
      <c r="C5" s="233">
        <v>2015.77</v>
      </c>
    </row>
    <row r="6" spans="1:3" ht="14.1" customHeight="1" x14ac:dyDescent="0.25">
      <c r="A6" s="231" t="s">
        <v>3365</v>
      </c>
      <c r="B6" s="232">
        <v>126</v>
      </c>
      <c r="C6" s="233">
        <v>5644.5</v>
      </c>
    </row>
    <row r="7" spans="1:3" ht="14.1" customHeight="1" x14ac:dyDescent="0.25">
      <c r="A7" s="231" t="s">
        <v>3366</v>
      </c>
      <c r="B7" s="232">
        <v>1</v>
      </c>
      <c r="C7" s="233">
        <v>2815.98</v>
      </c>
    </row>
    <row r="8" spans="1:3" ht="14.1" customHeight="1" x14ac:dyDescent="0.25">
      <c r="A8" s="231" t="s">
        <v>3367</v>
      </c>
      <c r="B8" s="232">
        <v>49</v>
      </c>
      <c r="C8" s="233">
        <v>8964.48</v>
      </c>
    </row>
    <row r="9" spans="1:3" ht="14.1" customHeight="1" x14ac:dyDescent="0.25">
      <c r="A9" s="231" t="s">
        <v>3368</v>
      </c>
      <c r="B9" s="234">
        <v>91</v>
      </c>
      <c r="C9" s="235">
        <v>29101</v>
      </c>
    </row>
    <row r="10" spans="1:3" ht="14.1" customHeight="1" x14ac:dyDescent="0.25">
      <c r="A10" s="231" t="s">
        <v>3369</v>
      </c>
      <c r="B10" s="234">
        <v>497</v>
      </c>
      <c r="C10" s="235">
        <v>58531.86</v>
      </c>
    </row>
    <row r="11" spans="1:3" ht="14.1" customHeight="1" x14ac:dyDescent="0.25">
      <c r="A11" s="231" t="s">
        <v>3370</v>
      </c>
      <c r="B11" s="234">
        <v>371</v>
      </c>
      <c r="C11" s="235">
        <v>32395.98</v>
      </c>
    </row>
    <row r="12" spans="1:3" ht="14.1" customHeight="1" x14ac:dyDescent="0.25">
      <c r="A12" s="231" t="s">
        <v>3371</v>
      </c>
      <c r="B12" s="234">
        <v>25</v>
      </c>
      <c r="C12" s="235">
        <v>4011.34</v>
      </c>
    </row>
    <row r="13" spans="1:3" ht="14.1" customHeight="1" x14ac:dyDescent="0.25">
      <c r="A13" s="231" t="s">
        <v>3372</v>
      </c>
      <c r="B13" s="234">
        <v>52</v>
      </c>
      <c r="C13" s="235">
        <v>7216.81</v>
      </c>
    </row>
    <row r="14" spans="1:3" ht="14.1" customHeight="1" x14ac:dyDescent="0.25">
      <c r="A14" s="231" t="s">
        <v>3373</v>
      </c>
      <c r="B14" s="234">
        <v>21</v>
      </c>
      <c r="C14" s="235">
        <v>7118.28</v>
      </c>
    </row>
    <row r="15" spans="1:3" ht="14.1" customHeight="1" x14ac:dyDescent="0.25">
      <c r="A15" s="231" t="s">
        <v>3374</v>
      </c>
      <c r="B15" s="234">
        <v>88</v>
      </c>
      <c r="C15" s="235">
        <v>27007.8</v>
      </c>
    </row>
    <row r="16" spans="1:3" ht="14.1" customHeight="1" x14ac:dyDescent="0.25">
      <c r="A16" s="231" t="s">
        <v>3375</v>
      </c>
      <c r="B16" s="234">
        <v>86</v>
      </c>
      <c r="C16" s="235">
        <v>11107.89</v>
      </c>
    </row>
    <row r="17" spans="1:3" ht="14.1" customHeight="1" x14ac:dyDescent="0.25">
      <c r="A17" s="231" t="s">
        <v>3376</v>
      </c>
      <c r="B17" s="234">
        <v>41</v>
      </c>
      <c r="C17" s="235">
        <v>19094.900000000001</v>
      </c>
    </row>
    <row r="18" spans="1:3" ht="14.1" customHeight="1" x14ac:dyDescent="0.25">
      <c r="A18" s="231" t="s">
        <v>3377</v>
      </c>
      <c r="B18" s="234">
        <v>58</v>
      </c>
      <c r="C18" s="235">
        <v>12880.52</v>
      </c>
    </row>
    <row r="19" spans="1:3" ht="14.1" customHeight="1" x14ac:dyDescent="0.25">
      <c r="A19" s="231" t="s">
        <v>3378</v>
      </c>
      <c r="B19" s="234">
        <v>43</v>
      </c>
      <c r="C19" s="235">
        <v>18836.810000000001</v>
      </c>
    </row>
    <row r="20" spans="1:3" ht="14.1" customHeight="1" x14ac:dyDescent="0.25">
      <c r="A20" s="231" t="s">
        <v>3379</v>
      </c>
      <c r="B20" s="234">
        <v>2</v>
      </c>
      <c r="C20" s="235">
        <v>7267</v>
      </c>
    </row>
    <row r="21" spans="1:3" ht="14.1" customHeight="1" x14ac:dyDescent="0.25">
      <c r="A21" s="231" t="s">
        <v>3380</v>
      </c>
      <c r="B21" s="234">
        <v>282</v>
      </c>
      <c r="C21" s="235">
        <v>9788.8799999999992</v>
      </c>
    </row>
    <row r="22" spans="1:3" ht="14.1" customHeight="1" x14ac:dyDescent="0.25">
      <c r="A22" s="231" t="s">
        <v>3381</v>
      </c>
      <c r="B22" s="234">
        <v>89</v>
      </c>
      <c r="C22" s="235">
        <v>5914.01</v>
      </c>
    </row>
    <row r="23" spans="1:3" ht="14.1" customHeight="1" x14ac:dyDescent="0.25">
      <c r="A23" s="231" t="s">
        <v>3382</v>
      </c>
      <c r="B23" s="234">
        <v>17</v>
      </c>
      <c r="C23" s="235">
        <v>11353</v>
      </c>
    </row>
    <row r="24" spans="1:3" ht="14.1" customHeight="1" x14ac:dyDescent="0.25">
      <c r="A24" s="231" t="s">
        <v>3383</v>
      </c>
      <c r="B24" s="234">
        <v>47</v>
      </c>
      <c r="C24" s="235">
        <v>4523.6400000000003</v>
      </c>
    </row>
    <row r="25" spans="1:3" ht="14.1" customHeight="1" x14ac:dyDescent="0.25">
      <c r="A25" s="231" t="s">
        <v>3384</v>
      </c>
      <c r="B25" s="234">
        <v>14</v>
      </c>
      <c r="C25" s="235">
        <v>3250.02</v>
      </c>
    </row>
    <row r="26" spans="1:3" ht="14.1" customHeight="1" x14ac:dyDescent="0.25">
      <c r="A26" s="231" t="s">
        <v>3385</v>
      </c>
      <c r="B26" s="234">
        <v>3</v>
      </c>
      <c r="C26" s="235">
        <v>3612</v>
      </c>
    </row>
    <row r="27" spans="1:3" ht="14.1" customHeight="1" x14ac:dyDescent="0.25">
      <c r="A27" s="231" t="s">
        <v>3386</v>
      </c>
      <c r="B27" s="234">
        <v>19</v>
      </c>
      <c r="C27" s="235">
        <v>7200.21</v>
      </c>
    </row>
    <row r="28" spans="1:3" ht="14.1" customHeight="1" x14ac:dyDescent="0.25">
      <c r="A28" s="231" t="s">
        <v>3387</v>
      </c>
      <c r="B28" s="234">
        <v>36</v>
      </c>
      <c r="C28" s="235">
        <v>6896.43</v>
      </c>
    </row>
    <row r="29" spans="1:3" ht="14.1" customHeight="1" x14ac:dyDescent="0.25">
      <c r="A29" s="231" t="s">
        <v>3388</v>
      </c>
      <c r="B29" s="234">
        <v>5</v>
      </c>
      <c r="C29" s="235">
        <v>3727.59</v>
      </c>
    </row>
    <row r="30" spans="1:3" ht="14.1" customHeight="1" x14ac:dyDescent="0.25">
      <c r="A30" s="231" t="s">
        <v>3389</v>
      </c>
      <c r="B30" s="234">
        <v>31</v>
      </c>
      <c r="C30" s="235">
        <v>6797.62</v>
      </c>
    </row>
    <row r="31" spans="1:3" ht="14.1" customHeight="1" x14ac:dyDescent="0.25">
      <c r="A31" s="231" t="s">
        <v>3390</v>
      </c>
      <c r="B31" s="234">
        <v>37</v>
      </c>
      <c r="C31" s="235">
        <v>6679.55</v>
      </c>
    </row>
    <row r="32" spans="1:3" ht="14.1" customHeight="1" x14ac:dyDescent="0.25">
      <c r="A32" s="231" t="s">
        <v>3391</v>
      </c>
      <c r="B32" s="234">
        <v>23</v>
      </c>
      <c r="C32" s="235">
        <v>3795.06</v>
      </c>
    </row>
    <row r="33" spans="1:3" ht="14.1" customHeight="1" x14ac:dyDescent="0.25">
      <c r="A33" s="231" t="s">
        <v>3392</v>
      </c>
      <c r="B33" s="234">
        <v>9</v>
      </c>
      <c r="C33" s="235">
        <v>3600</v>
      </c>
    </row>
    <row r="34" spans="1:3" ht="14.1" customHeight="1" x14ac:dyDescent="0.25">
      <c r="A34" s="231" t="s">
        <v>3393</v>
      </c>
      <c r="B34" s="234">
        <v>3</v>
      </c>
      <c r="C34" s="235">
        <v>2873</v>
      </c>
    </row>
    <row r="35" spans="1:3" ht="14.1" customHeight="1" x14ac:dyDescent="0.25">
      <c r="A35" s="231" t="s">
        <v>3394</v>
      </c>
      <c r="B35" s="234">
        <v>12</v>
      </c>
      <c r="C35" s="235">
        <v>3059</v>
      </c>
    </row>
    <row r="36" spans="1:3" ht="14.1" customHeight="1" x14ac:dyDescent="0.25">
      <c r="A36" s="231" t="s">
        <v>3395</v>
      </c>
      <c r="B36" s="234">
        <v>20</v>
      </c>
      <c r="C36" s="235">
        <v>3981.39</v>
      </c>
    </row>
    <row r="37" spans="1:3" ht="14.1" customHeight="1" x14ac:dyDescent="0.25">
      <c r="A37" s="231" t="s">
        <v>3396</v>
      </c>
      <c r="B37" s="234">
        <v>2</v>
      </c>
      <c r="C37" s="235">
        <v>2290</v>
      </c>
    </row>
    <row r="38" spans="1:3" ht="14.1" customHeight="1" x14ac:dyDescent="0.25">
      <c r="A38" s="231" t="s">
        <v>3397</v>
      </c>
      <c r="B38" s="234">
        <v>6</v>
      </c>
      <c r="C38" s="235">
        <v>4089.28</v>
      </c>
    </row>
    <row r="39" spans="1:3" ht="14.1" customHeight="1" x14ac:dyDescent="0.25">
      <c r="A39" s="231" t="s">
        <v>3398</v>
      </c>
      <c r="B39" s="234">
        <v>1</v>
      </c>
      <c r="C39" s="235">
        <v>3498.3</v>
      </c>
    </row>
    <row r="40" spans="1:3" ht="14.1" customHeight="1" x14ac:dyDescent="0.25">
      <c r="A40" s="231" t="s">
        <v>3399</v>
      </c>
      <c r="B40" s="234">
        <v>6</v>
      </c>
      <c r="C40" s="235">
        <v>2450</v>
      </c>
    </row>
    <row r="41" spans="1:3" ht="14.1" customHeight="1" x14ac:dyDescent="0.25">
      <c r="A41" s="231" t="s">
        <v>3400</v>
      </c>
      <c r="B41" s="234">
        <v>2</v>
      </c>
      <c r="C41" s="235">
        <v>2350</v>
      </c>
    </row>
    <row r="42" spans="1:3" ht="24" customHeight="1" x14ac:dyDescent="0.25">
      <c r="A42" s="225" t="s">
        <v>3358</v>
      </c>
      <c r="B42" s="226" t="s">
        <v>3359</v>
      </c>
      <c r="C42" s="227"/>
    </row>
    <row r="43" spans="1:3" ht="12.95" customHeight="1" x14ac:dyDescent="0.25">
      <c r="A43" s="228"/>
      <c r="B43" s="229" t="s">
        <v>3360</v>
      </c>
      <c r="C43" s="230" t="s">
        <v>3361</v>
      </c>
    </row>
    <row r="44" spans="1:3" ht="14.1" customHeight="1" x14ac:dyDescent="0.25">
      <c r="A44" s="231" t="s">
        <v>3401</v>
      </c>
      <c r="B44" s="234">
        <v>7</v>
      </c>
      <c r="C44" s="235">
        <v>3393</v>
      </c>
    </row>
    <row r="45" spans="1:3" ht="14.1" customHeight="1" x14ac:dyDescent="0.25">
      <c r="A45" s="231" t="s">
        <v>3402</v>
      </c>
      <c r="B45" s="234">
        <v>13</v>
      </c>
      <c r="C45" s="235">
        <v>2273.5100000000002</v>
      </c>
    </row>
    <row r="46" spans="1:3" ht="14.1" customHeight="1" x14ac:dyDescent="0.25">
      <c r="A46" s="231" t="s">
        <v>3403</v>
      </c>
      <c r="B46" s="234">
        <v>20</v>
      </c>
      <c r="C46" s="235">
        <v>2412.2800000000002</v>
      </c>
    </row>
    <row r="47" spans="1:3" ht="14.1" customHeight="1" x14ac:dyDescent="0.25">
      <c r="A47" s="231" t="s">
        <v>3404</v>
      </c>
      <c r="B47" s="234">
        <v>95</v>
      </c>
      <c r="C47" s="235">
        <v>3967.5</v>
      </c>
    </row>
    <row r="48" spans="1:3" ht="14.1" customHeight="1" x14ac:dyDescent="0.25">
      <c r="A48" s="231" t="s">
        <v>3405</v>
      </c>
      <c r="B48" s="234">
        <v>19</v>
      </c>
      <c r="C48" s="235">
        <v>3676.07</v>
      </c>
    </row>
    <row r="49" spans="1:3" ht="14.1" customHeight="1" x14ac:dyDescent="0.25">
      <c r="A49" s="231" t="s">
        <v>3406</v>
      </c>
      <c r="B49" s="234">
        <v>11</v>
      </c>
      <c r="C49" s="235">
        <v>5999.45</v>
      </c>
    </row>
    <row r="50" spans="1:3" ht="14.1" customHeight="1" x14ac:dyDescent="0.25">
      <c r="A50" s="231" t="s">
        <v>3407</v>
      </c>
      <c r="B50" s="234">
        <v>16</v>
      </c>
      <c r="C50" s="235">
        <v>3545.3</v>
      </c>
    </row>
    <row r="51" spans="1:3" ht="14.1" customHeight="1" x14ac:dyDescent="0.25">
      <c r="A51" s="231" t="s">
        <v>3408</v>
      </c>
      <c r="B51" s="234">
        <v>4</v>
      </c>
      <c r="C51" s="235">
        <v>2350</v>
      </c>
    </row>
    <row r="52" spans="1:3" ht="14.1" customHeight="1" x14ac:dyDescent="0.25">
      <c r="A52" s="231" t="s">
        <v>3409</v>
      </c>
      <c r="B52" s="234">
        <v>49</v>
      </c>
      <c r="C52" s="235">
        <v>2378.9</v>
      </c>
    </row>
    <row r="53" spans="1:3" ht="14.1" customHeight="1" x14ac:dyDescent="0.25">
      <c r="A53" s="231" t="s">
        <v>3410</v>
      </c>
      <c r="B53" s="234">
        <v>7</v>
      </c>
      <c r="C53" s="235">
        <v>2459.16</v>
      </c>
    </row>
    <row r="54" spans="1:3" ht="14.1" customHeight="1" x14ac:dyDescent="0.25">
      <c r="A54" s="231" t="s">
        <v>3411</v>
      </c>
      <c r="B54" s="234">
        <v>48</v>
      </c>
      <c r="C54" s="235">
        <v>4119.28</v>
      </c>
    </row>
    <row r="55" spans="1:3" ht="14.1" customHeight="1" x14ac:dyDescent="0.25">
      <c r="A55" s="231" t="s">
        <v>3412</v>
      </c>
      <c r="B55" s="234">
        <v>22</v>
      </c>
      <c r="C55" s="235">
        <v>3102.55</v>
      </c>
    </row>
    <row r="56" spans="1:3" ht="14.1" customHeight="1" x14ac:dyDescent="0.25">
      <c r="A56" s="231" t="s">
        <v>3413</v>
      </c>
      <c r="B56" s="234">
        <v>20</v>
      </c>
      <c r="C56" s="235">
        <v>7980</v>
      </c>
    </row>
    <row r="57" spans="1:3" ht="14.1" customHeight="1" x14ac:dyDescent="0.25">
      <c r="A57" s="231" t="s">
        <v>3414</v>
      </c>
      <c r="B57" s="234">
        <v>6</v>
      </c>
      <c r="C57" s="235">
        <v>2700.57</v>
      </c>
    </row>
    <row r="58" spans="1:3" ht="14.1" customHeight="1" x14ac:dyDescent="0.25">
      <c r="A58" s="231" t="s">
        <v>3415</v>
      </c>
      <c r="B58" s="234">
        <v>25</v>
      </c>
      <c r="C58" s="235">
        <v>2436.15</v>
      </c>
    </row>
    <row r="59" spans="1:3" ht="14.1" customHeight="1" x14ac:dyDescent="0.25">
      <c r="A59" s="231" t="s">
        <v>3416</v>
      </c>
      <c r="B59" s="234">
        <v>4</v>
      </c>
      <c r="C59" s="235">
        <v>2605</v>
      </c>
    </row>
    <row r="60" spans="1:3" ht="14.1" customHeight="1" x14ac:dyDescent="0.25">
      <c r="A60" s="231" t="s">
        <v>3417</v>
      </c>
      <c r="B60" s="234">
        <v>2</v>
      </c>
      <c r="C60" s="235">
        <v>3000</v>
      </c>
    </row>
    <row r="61" spans="1:3" ht="14.1" customHeight="1" x14ac:dyDescent="0.25">
      <c r="A61" s="231" t="s">
        <v>3418</v>
      </c>
      <c r="B61" s="234">
        <v>5</v>
      </c>
      <c r="C61" s="235">
        <v>4283</v>
      </c>
    </row>
    <row r="62" spans="1:3" ht="14.1" customHeight="1" x14ac:dyDescent="0.25">
      <c r="A62" s="231" t="s">
        <v>3419</v>
      </c>
      <c r="B62" s="234">
        <v>4</v>
      </c>
      <c r="C62" s="235">
        <v>6200</v>
      </c>
    </row>
    <row r="63" spans="1:3" ht="14.1" customHeight="1" x14ac:dyDescent="0.25">
      <c r="A63" s="231" t="s">
        <v>3420</v>
      </c>
      <c r="B63" s="234">
        <v>10</v>
      </c>
      <c r="C63" s="235">
        <v>7791.73</v>
      </c>
    </row>
    <row r="64" spans="1:3" ht="14.1" customHeight="1" x14ac:dyDescent="0.25">
      <c r="A64" s="236" t="s">
        <v>3421</v>
      </c>
      <c r="B64" s="237">
        <v>5</v>
      </c>
      <c r="C64" s="238">
        <v>2745</v>
      </c>
    </row>
    <row r="65" spans="1:3" ht="14.1" customHeight="1" x14ac:dyDescent="0.25">
      <c r="A65" s="239" t="s">
        <v>3422</v>
      </c>
      <c r="B65" s="237">
        <v>1</v>
      </c>
      <c r="C65" s="238">
        <v>2572.02</v>
      </c>
    </row>
    <row r="66" spans="1:3" ht="14.1" customHeight="1" x14ac:dyDescent="0.25">
      <c r="A66" s="239" t="s">
        <v>3423</v>
      </c>
      <c r="B66" s="237">
        <v>2</v>
      </c>
      <c r="C66" s="238">
        <v>7200</v>
      </c>
    </row>
    <row r="67" spans="1:3" ht="14.1" customHeight="1" x14ac:dyDescent="0.25">
      <c r="A67" s="239" t="s">
        <v>3424</v>
      </c>
      <c r="B67" s="237">
        <v>4</v>
      </c>
      <c r="C67" s="238">
        <v>2200</v>
      </c>
    </row>
    <row r="68" spans="1:3" ht="14.1" customHeight="1" x14ac:dyDescent="0.25">
      <c r="A68" s="239" t="s">
        <v>3425</v>
      </c>
      <c r="B68" s="237">
        <v>3</v>
      </c>
      <c r="C68" s="238">
        <v>2220</v>
      </c>
    </row>
    <row r="69" spans="1:3" ht="14.1" customHeight="1" x14ac:dyDescent="0.25">
      <c r="A69" s="239" t="s">
        <v>3426</v>
      </c>
      <c r="B69" s="237">
        <v>8</v>
      </c>
      <c r="C69" s="238">
        <v>2291.9699999999998</v>
      </c>
    </row>
    <row r="70" spans="1:3" ht="14.1" customHeight="1" x14ac:dyDescent="0.25">
      <c r="A70" s="239" t="s">
        <v>3427</v>
      </c>
      <c r="B70" s="237">
        <v>5</v>
      </c>
      <c r="C70" s="238">
        <v>3075</v>
      </c>
    </row>
    <row r="71" spans="1:3" ht="14.1" customHeight="1" x14ac:dyDescent="0.25">
      <c r="A71" s="239" t="s">
        <v>3428</v>
      </c>
      <c r="B71" s="237">
        <v>1</v>
      </c>
      <c r="C71" s="238">
        <v>3000</v>
      </c>
    </row>
    <row r="72" spans="1:3" ht="14.1" customHeight="1" x14ac:dyDescent="0.25">
      <c r="A72" s="239" t="s">
        <v>3429</v>
      </c>
      <c r="B72" s="237">
        <v>9</v>
      </c>
      <c r="C72" s="238">
        <v>2438.5</v>
      </c>
    </row>
    <row r="73" spans="1:3" ht="14.1" customHeight="1" x14ac:dyDescent="0.25">
      <c r="A73" s="239" t="s">
        <v>3430</v>
      </c>
      <c r="B73" s="237">
        <v>8</v>
      </c>
      <c r="C73" s="238">
        <v>16550</v>
      </c>
    </row>
    <row r="74" spans="1:3" ht="14.1" customHeight="1" x14ac:dyDescent="0.25">
      <c r="A74" s="239" t="s">
        <v>3431</v>
      </c>
      <c r="B74" s="237">
        <v>6</v>
      </c>
      <c r="C74" s="238">
        <v>2875</v>
      </c>
    </row>
    <row r="75" spans="1:3" ht="14.1" customHeight="1" x14ac:dyDescent="0.25">
      <c r="A75" s="239" t="s">
        <v>3432</v>
      </c>
      <c r="B75" s="237">
        <v>1</v>
      </c>
      <c r="C75" s="238">
        <v>2530</v>
      </c>
    </row>
    <row r="76" spans="1:3" ht="14.1" customHeight="1" x14ac:dyDescent="0.25">
      <c r="A76" s="236" t="s">
        <v>3433</v>
      </c>
      <c r="B76" s="237">
        <v>46</v>
      </c>
      <c r="C76" s="238">
        <v>2130.94</v>
      </c>
    </row>
    <row r="77" spans="1:3" ht="14.1" customHeight="1" x14ac:dyDescent="0.25">
      <c r="A77" s="239" t="s">
        <v>3434</v>
      </c>
      <c r="B77" s="237">
        <v>8</v>
      </c>
      <c r="C77" s="238">
        <v>2449.0500000000002</v>
      </c>
    </row>
    <row r="78" spans="1:3" ht="14.1" customHeight="1" x14ac:dyDescent="0.25">
      <c r="A78" s="239" t="s">
        <v>3435</v>
      </c>
      <c r="B78" s="237">
        <v>21</v>
      </c>
      <c r="C78" s="238">
        <v>2190.5300000000002</v>
      </c>
    </row>
    <row r="79" spans="1:3" ht="14.1" customHeight="1" x14ac:dyDescent="0.25">
      <c r="A79" s="239" t="s">
        <v>3436</v>
      </c>
      <c r="B79" s="237">
        <v>18</v>
      </c>
      <c r="C79" s="238">
        <v>5024.95</v>
      </c>
    </row>
    <row r="80" spans="1:3" ht="12" customHeight="1" x14ac:dyDescent="0.25">
      <c r="A80" s="240" t="s">
        <v>3437</v>
      </c>
      <c r="B80" s="241">
        <v>3522</v>
      </c>
      <c r="C80" s="242">
        <v>565526.85</v>
      </c>
    </row>
    <row r="81" spans="1:3" ht="12" customHeight="1" x14ac:dyDescent="0.25">
      <c r="A81" s="240" t="s">
        <v>3438</v>
      </c>
      <c r="B81" s="241">
        <v>1452</v>
      </c>
      <c r="C81" s="242">
        <v>181001.82</v>
      </c>
    </row>
    <row r="82" spans="1:3" ht="12.95" customHeight="1" x14ac:dyDescent="0.25">
      <c r="A82" s="243" t="s">
        <v>3439</v>
      </c>
      <c r="B82" s="244">
        <v>4974</v>
      </c>
      <c r="C82" s="245">
        <v>746528.67</v>
      </c>
    </row>
  </sheetData>
  <mergeCells count="4">
    <mergeCell ref="A1:A2"/>
    <mergeCell ref="B1:C1"/>
    <mergeCell ref="A42:A43"/>
    <mergeCell ref="B42:C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306"/>
  <sheetViews>
    <sheetView showGridLines="0" showOutlineSymbols="0" workbookViewId="0">
      <selection activeCell="L30" sqref="L30:P30"/>
    </sheetView>
  </sheetViews>
  <sheetFormatPr defaultRowHeight="12.75" customHeight="1" x14ac:dyDescent="0.25"/>
  <cols>
    <col min="1" max="4" width="1.140625" style="76" customWidth="1"/>
    <col min="5" max="5" width="2.28515625" style="76" customWidth="1"/>
    <col min="6" max="6" width="1.140625" style="76" customWidth="1"/>
    <col min="7" max="7" width="2.28515625" style="76" customWidth="1"/>
    <col min="8" max="8" width="1.140625" style="76" customWidth="1"/>
    <col min="9" max="9" width="2.28515625" style="76" customWidth="1"/>
    <col min="10" max="10" width="3" style="76" customWidth="1"/>
    <col min="11" max="11" width="21.5703125" style="76" customWidth="1"/>
    <col min="12" max="12" width="1.7109375" style="76" customWidth="1"/>
    <col min="13" max="13" width="4.5703125" style="76" customWidth="1"/>
    <col min="14" max="14" width="5.42578125" style="76" customWidth="1"/>
    <col min="15" max="15" width="8.28515625" style="76" customWidth="1"/>
    <col min="16" max="16" width="2.28515625" style="76" customWidth="1"/>
    <col min="17" max="17" width="1.140625" style="76" customWidth="1"/>
    <col min="18" max="18" width="24" style="76" customWidth="1"/>
    <col min="19" max="19" width="3.5703125" style="76" customWidth="1"/>
    <col min="20" max="20" width="1" style="76" customWidth="1"/>
    <col min="21" max="21" width="11.42578125" style="76" customWidth="1"/>
    <col min="22" max="22" width="1.140625" style="76" customWidth="1"/>
    <col min="23" max="256" width="6.85546875" style="76" customWidth="1"/>
    <col min="257" max="260" width="1.140625" style="76" customWidth="1"/>
    <col min="261" max="261" width="2.28515625" style="76" customWidth="1"/>
    <col min="262" max="262" width="1.140625" style="76" customWidth="1"/>
    <col min="263" max="263" width="2.28515625" style="76" customWidth="1"/>
    <col min="264" max="264" width="1.140625" style="76" customWidth="1"/>
    <col min="265" max="265" width="2.28515625" style="76" customWidth="1"/>
    <col min="266" max="266" width="3" style="76" customWidth="1"/>
    <col min="267" max="267" width="21.5703125" style="76" customWidth="1"/>
    <col min="268" max="268" width="1.7109375" style="76" customWidth="1"/>
    <col min="269" max="269" width="4.5703125" style="76" customWidth="1"/>
    <col min="270" max="270" width="5.42578125" style="76" customWidth="1"/>
    <col min="271" max="271" width="8.28515625" style="76" customWidth="1"/>
    <col min="272" max="272" width="2.28515625" style="76" customWidth="1"/>
    <col min="273" max="273" width="1.140625" style="76" customWidth="1"/>
    <col min="274" max="274" width="24" style="76" customWidth="1"/>
    <col min="275" max="275" width="3.5703125" style="76" customWidth="1"/>
    <col min="276" max="276" width="1" style="76" customWidth="1"/>
    <col min="277" max="277" width="11.42578125" style="76" customWidth="1"/>
    <col min="278" max="278" width="1.140625" style="76" customWidth="1"/>
    <col min="279" max="512" width="6.85546875" style="76" customWidth="1"/>
    <col min="513" max="516" width="1.140625" style="76" customWidth="1"/>
    <col min="517" max="517" width="2.28515625" style="76" customWidth="1"/>
    <col min="518" max="518" width="1.140625" style="76" customWidth="1"/>
    <col min="519" max="519" width="2.28515625" style="76" customWidth="1"/>
    <col min="520" max="520" width="1.140625" style="76" customWidth="1"/>
    <col min="521" max="521" width="2.28515625" style="76" customWidth="1"/>
    <col min="522" max="522" width="3" style="76" customWidth="1"/>
    <col min="523" max="523" width="21.5703125" style="76" customWidth="1"/>
    <col min="524" max="524" width="1.7109375" style="76" customWidth="1"/>
    <col min="525" max="525" width="4.5703125" style="76" customWidth="1"/>
    <col min="526" max="526" width="5.42578125" style="76" customWidth="1"/>
    <col min="527" max="527" width="8.28515625" style="76" customWidth="1"/>
    <col min="528" max="528" width="2.28515625" style="76" customWidth="1"/>
    <col min="529" max="529" width="1.140625" style="76" customWidth="1"/>
    <col min="530" max="530" width="24" style="76" customWidth="1"/>
    <col min="531" max="531" width="3.5703125" style="76" customWidth="1"/>
    <col min="532" max="532" width="1" style="76" customWidth="1"/>
    <col min="533" max="533" width="11.42578125" style="76" customWidth="1"/>
    <col min="534" max="534" width="1.140625" style="76" customWidth="1"/>
    <col min="535" max="768" width="6.85546875" style="76" customWidth="1"/>
    <col min="769" max="772" width="1.140625" style="76" customWidth="1"/>
    <col min="773" max="773" width="2.28515625" style="76" customWidth="1"/>
    <col min="774" max="774" width="1.140625" style="76" customWidth="1"/>
    <col min="775" max="775" width="2.28515625" style="76" customWidth="1"/>
    <col min="776" max="776" width="1.140625" style="76" customWidth="1"/>
    <col min="777" max="777" width="2.28515625" style="76" customWidth="1"/>
    <col min="778" max="778" width="3" style="76" customWidth="1"/>
    <col min="779" max="779" width="21.5703125" style="76" customWidth="1"/>
    <col min="780" max="780" width="1.7109375" style="76" customWidth="1"/>
    <col min="781" max="781" width="4.5703125" style="76" customWidth="1"/>
    <col min="782" max="782" width="5.42578125" style="76" customWidth="1"/>
    <col min="783" max="783" width="8.28515625" style="76" customWidth="1"/>
    <col min="784" max="784" width="2.28515625" style="76" customWidth="1"/>
    <col min="785" max="785" width="1.140625" style="76" customWidth="1"/>
    <col min="786" max="786" width="24" style="76" customWidth="1"/>
    <col min="787" max="787" width="3.5703125" style="76" customWidth="1"/>
    <col min="788" max="788" width="1" style="76" customWidth="1"/>
    <col min="789" max="789" width="11.42578125" style="76" customWidth="1"/>
    <col min="790" max="790" width="1.140625" style="76" customWidth="1"/>
    <col min="791" max="1024" width="6.85546875" style="76" customWidth="1"/>
    <col min="1025" max="1028" width="1.140625" style="76" customWidth="1"/>
    <col min="1029" max="1029" width="2.28515625" style="76" customWidth="1"/>
    <col min="1030" max="1030" width="1.140625" style="76" customWidth="1"/>
    <col min="1031" max="1031" width="2.28515625" style="76" customWidth="1"/>
    <col min="1032" max="1032" width="1.140625" style="76" customWidth="1"/>
    <col min="1033" max="1033" width="2.28515625" style="76" customWidth="1"/>
    <col min="1034" max="1034" width="3" style="76" customWidth="1"/>
    <col min="1035" max="1035" width="21.5703125" style="76" customWidth="1"/>
    <col min="1036" max="1036" width="1.7109375" style="76" customWidth="1"/>
    <col min="1037" max="1037" width="4.5703125" style="76" customWidth="1"/>
    <col min="1038" max="1038" width="5.42578125" style="76" customWidth="1"/>
    <col min="1039" max="1039" width="8.28515625" style="76" customWidth="1"/>
    <col min="1040" max="1040" width="2.28515625" style="76" customWidth="1"/>
    <col min="1041" max="1041" width="1.140625" style="76" customWidth="1"/>
    <col min="1042" max="1042" width="24" style="76" customWidth="1"/>
    <col min="1043" max="1043" width="3.5703125" style="76" customWidth="1"/>
    <col min="1044" max="1044" width="1" style="76" customWidth="1"/>
    <col min="1045" max="1045" width="11.42578125" style="76" customWidth="1"/>
    <col min="1046" max="1046" width="1.140625" style="76" customWidth="1"/>
    <col min="1047" max="1280" width="6.85546875" style="76" customWidth="1"/>
    <col min="1281" max="1284" width="1.140625" style="76" customWidth="1"/>
    <col min="1285" max="1285" width="2.28515625" style="76" customWidth="1"/>
    <col min="1286" max="1286" width="1.140625" style="76" customWidth="1"/>
    <col min="1287" max="1287" width="2.28515625" style="76" customWidth="1"/>
    <col min="1288" max="1288" width="1.140625" style="76" customWidth="1"/>
    <col min="1289" max="1289" width="2.28515625" style="76" customWidth="1"/>
    <col min="1290" max="1290" width="3" style="76" customWidth="1"/>
    <col min="1291" max="1291" width="21.5703125" style="76" customWidth="1"/>
    <col min="1292" max="1292" width="1.7109375" style="76" customWidth="1"/>
    <col min="1293" max="1293" width="4.5703125" style="76" customWidth="1"/>
    <col min="1294" max="1294" width="5.42578125" style="76" customWidth="1"/>
    <col min="1295" max="1295" width="8.28515625" style="76" customWidth="1"/>
    <col min="1296" max="1296" width="2.28515625" style="76" customWidth="1"/>
    <col min="1297" max="1297" width="1.140625" style="76" customWidth="1"/>
    <col min="1298" max="1298" width="24" style="76" customWidth="1"/>
    <col min="1299" max="1299" width="3.5703125" style="76" customWidth="1"/>
    <col min="1300" max="1300" width="1" style="76" customWidth="1"/>
    <col min="1301" max="1301" width="11.42578125" style="76" customWidth="1"/>
    <col min="1302" max="1302" width="1.140625" style="76" customWidth="1"/>
    <col min="1303" max="1536" width="6.85546875" style="76" customWidth="1"/>
    <col min="1537" max="1540" width="1.140625" style="76" customWidth="1"/>
    <col min="1541" max="1541" width="2.28515625" style="76" customWidth="1"/>
    <col min="1542" max="1542" width="1.140625" style="76" customWidth="1"/>
    <col min="1543" max="1543" width="2.28515625" style="76" customWidth="1"/>
    <col min="1544" max="1544" width="1.140625" style="76" customWidth="1"/>
    <col min="1545" max="1545" width="2.28515625" style="76" customWidth="1"/>
    <col min="1546" max="1546" width="3" style="76" customWidth="1"/>
    <col min="1547" max="1547" width="21.5703125" style="76" customWidth="1"/>
    <col min="1548" max="1548" width="1.7109375" style="76" customWidth="1"/>
    <col min="1549" max="1549" width="4.5703125" style="76" customWidth="1"/>
    <col min="1550" max="1550" width="5.42578125" style="76" customWidth="1"/>
    <col min="1551" max="1551" width="8.28515625" style="76" customWidth="1"/>
    <col min="1552" max="1552" width="2.28515625" style="76" customWidth="1"/>
    <col min="1553" max="1553" width="1.140625" style="76" customWidth="1"/>
    <col min="1554" max="1554" width="24" style="76" customWidth="1"/>
    <col min="1555" max="1555" width="3.5703125" style="76" customWidth="1"/>
    <col min="1556" max="1556" width="1" style="76" customWidth="1"/>
    <col min="1557" max="1557" width="11.42578125" style="76" customWidth="1"/>
    <col min="1558" max="1558" width="1.140625" style="76" customWidth="1"/>
    <col min="1559" max="1792" width="6.85546875" style="76" customWidth="1"/>
    <col min="1793" max="1796" width="1.140625" style="76" customWidth="1"/>
    <col min="1797" max="1797" width="2.28515625" style="76" customWidth="1"/>
    <col min="1798" max="1798" width="1.140625" style="76" customWidth="1"/>
    <col min="1799" max="1799" width="2.28515625" style="76" customWidth="1"/>
    <col min="1800" max="1800" width="1.140625" style="76" customWidth="1"/>
    <col min="1801" max="1801" width="2.28515625" style="76" customWidth="1"/>
    <col min="1802" max="1802" width="3" style="76" customWidth="1"/>
    <col min="1803" max="1803" width="21.5703125" style="76" customWidth="1"/>
    <col min="1804" max="1804" width="1.7109375" style="76" customWidth="1"/>
    <col min="1805" max="1805" width="4.5703125" style="76" customWidth="1"/>
    <col min="1806" max="1806" width="5.42578125" style="76" customWidth="1"/>
    <col min="1807" max="1807" width="8.28515625" style="76" customWidth="1"/>
    <col min="1808" max="1808" width="2.28515625" style="76" customWidth="1"/>
    <col min="1809" max="1809" width="1.140625" style="76" customWidth="1"/>
    <col min="1810" max="1810" width="24" style="76" customWidth="1"/>
    <col min="1811" max="1811" width="3.5703125" style="76" customWidth="1"/>
    <col min="1812" max="1812" width="1" style="76" customWidth="1"/>
    <col min="1813" max="1813" width="11.42578125" style="76" customWidth="1"/>
    <col min="1814" max="1814" width="1.140625" style="76" customWidth="1"/>
    <col min="1815" max="2048" width="6.85546875" style="76" customWidth="1"/>
    <col min="2049" max="2052" width="1.140625" style="76" customWidth="1"/>
    <col min="2053" max="2053" width="2.28515625" style="76" customWidth="1"/>
    <col min="2054" max="2054" width="1.140625" style="76" customWidth="1"/>
    <col min="2055" max="2055" width="2.28515625" style="76" customWidth="1"/>
    <col min="2056" max="2056" width="1.140625" style="76" customWidth="1"/>
    <col min="2057" max="2057" width="2.28515625" style="76" customWidth="1"/>
    <col min="2058" max="2058" width="3" style="76" customWidth="1"/>
    <col min="2059" max="2059" width="21.5703125" style="76" customWidth="1"/>
    <col min="2060" max="2060" width="1.7109375" style="76" customWidth="1"/>
    <col min="2061" max="2061" width="4.5703125" style="76" customWidth="1"/>
    <col min="2062" max="2062" width="5.42578125" style="76" customWidth="1"/>
    <col min="2063" max="2063" width="8.28515625" style="76" customWidth="1"/>
    <col min="2064" max="2064" width="2.28515625" style="76" customWidth="1"/>
    <col min="2065" max="2065" width="1.140625" style="76" customWidth="1"/>
    <col min="2066" max="2066" width="24" style="76" customWidth="1"/>
    <col min="2067" max="2067" width="3.5703125" style="76" customWidth="1"/>
    <col min="2068" max="2068" width="1" style="76" customWidth="1"/>
    <col min="2069" max="2069" width="11.42578125" style="76" customWidth="1"/>
    <col min="2070" max="2070" width="1.140625" style="76" customWidth="1"/>
    <col min="2071" max="2304" width="6.85546875" style="76" customWidth="1"/>
    <col min="2305" max="2308" width="1.140625" style="76" customWidth="1"/>
    <col min="2309" max="2309" width="2.28515625" style="76" customWidth="1"/>
    <col min="2310" max="2310" width="1.140625" style="76" customWidth="1"/>
    <col min="2311" max="2311" width="2.28515625" style="76" customWidth="1"/>
    <col min="2312" max="2312" width="1.140625" style="76" customWidth="1"/>
    <col min="2313" max="2313" width="2.28515625" style="76" customWidth="1"/>
    <col min="2314" max="2314" width="3" style="76" customWidth="1"/>
    <col min="2315" max="2315" width="21.5703125" style="76" customWidth="1"/>
    <col min="2316" max="2316" width="1.7109375" style="76" customWidth="1"/>
    <col min="2317" max="2317" width="4.5703125" style="76" customWidth="1"/>
    <col min="2318" max="2318" width="5.42578125" style="76" customWidth="1"/>
    <col min="2319" max="2319" width="8.28515625" style="76" customWidth="1"/>
    <col min="2320" max="2320" width="2.28515625" style="76" customWidth="1"/>
    <col min="2321" max="2321" width="1.140625" style="76" customWidth="1"/>
    <col min="2322" max="2322" width="24" style="76" customWidth="1"/>
    <col min="2323" max="2323" width="3.5703125" style="76" customWidth="1"/>
    <col min="2324" max="2324" width="1" style="76" customWidth="1"/>
    <col min="2325" max="2325" width="11.42578125" style="76" customWidth="1"/>
    <col min="2326" max="2326" width="1.140625" style="76" customWidth="1"/>
    <col min="2327" max="2560" width="6.85546875" style="76" customWidth="1"/>
    <col min="2561" max="2564" width="1.140625" style="76" customWidth="1"/>
    <col min="2565" max="2565" width="2.28515625" style="76" customWidth="1"/>
    <col min="2566" max="2566" width="1.140625" style="76" customWidth="1"/>
    <col min="2567" max="2567" width="2.28515625" style="76" customWidth="1"/>
    <col min="2568" max="2568" width="1.140625" style="76" customWidth="1"/>
    <col min="2569" max="2569" width="2.28515625" style="76" customWidth="1"/>
    <col min="2570" max="2570" width="3" style="76" customWidth="1"/>
    <col min="2571" max="2571" width="21.5703125" style="76" customWidth="1"/>
    <col min="2572" max="2572" width="1.7109375" style="76" customWidth="1"/>
    <col min="2573" max="2573" width="4.5703125" style="76" customWidth="1"/>
    <col min="2574" max="2574" width="5.42578125" style="76" customWidth="1"/>
    <col min="2575" max="2575" width="8.28515625" style="76" customWidth="1"/>
    <col min="2576" max="2576" width="2.28515625" style="76" customWidth="1"/>
    <col min="2577" max="2577" width="1.140625" style="76" customWidth="1"/>
    <col min="2578" max="2578" width="24" style="76" customWidth="1"/>
    <col min="2579" max="2579" width="3.5703125" style="76" customWidth="1"/>
    <col min="2580" max="2580" width="1" style="76" customWidth="1"/>
    <col min="2581" max="2581" width="11.42578125" style="76" customWidth="1"/>
    <col min="2582" max="2582" width="1.140625" style="76" customWidth="1"/>
    <col min="2583" max="2816" width="6.85546875" style="76" customWidth="1"/>
    <col min="2817" max="2820" width="1.140625" style="76" customWidth="1"/>
    <col min="2821" max="2821" width="2.28515625" style="76" customWidth="1"/>
    <col min="2822" max="2822" width="1.140625" style="76" customWidth="1"/>
    <col min="2823" max="2823" width="2.28515625" style="76" customWidth="1"/>
    <col min="2824" max="2824" width="1.140625" style="76" customWidth="1"/>
    <col min="2825" max="2825" width="2.28515625" style="76" customWidth="1"/>
    <col min="2826" max="2826" width="3" style="76" customWidth="1"/>
    <col min="2827" max="2827" width="21.5703125" style="76" customWidth="1"/>
    <col min="2828" max="2828" width="1.7109375" style="76" customWidth="1"/>
    <col min="2829" max="2829" width="4.5703125" style="76" customWidth="1"/>
    <col min="2830" max="2830" width="5.42578125" style="76" customWidth="1"/>
    <col min="2831" max="2831" width="8.28515625" style="76" customWidth="1"/>
    <col min="2832" max="2832" width="2.28515625" style="76" customWidth="1"/>
    <col min="2833" max="2833" width="1.140625" style="76" customWidth="1"/>
    <col min="2834" max="2834" width="24" style="76" customWidth="1"/>
    <col min="2835" max="2835" width="3.5703125" style="76" customWidth="1"/>
    <col min="2836" max="2836" width="1" style="76" customWidth="1"/>
    <col min="2837" max="2837" width="11.42578125" style="76" customWidth="1"/>
    <col min="2838" max="2838" width="1.140625" style="76" customWidth="1"/>
    <col min="2839" max="3072" width="6.85546875" style="76" customWidth="1"/>
    <col min="3073" max="3076" width="1.140625" style="76" customWidth="1"/>
    <col min="3077" max="3077" width="2.28515625" style="76" customWidth="1"/>
    <col min="3078" max="3078" width="1.140625" style="76" customWidth="1"/>
    <col min="3079" max="3079" width="2.28515625" style="76" customWidth="1"/>
    <col min="3080" max="3080" width="1.140625" style="76" customWidth="1"/>
    <col min="3081" max="3081" width="2.28515625" style="76" customWidth="1"/>
    <col min="3082" max="3082" width="3" style="76" customWidth="1"/>
    <col min="3083" max="3083" width="21.5703125" style="76" customWidth="1"/>
    <col min="3084" max="3084" width="1.7109375" style="76" customWidth="1"/>
    <col min="3085" max="3085" width="4.5703125" style="76" customWidth="1"/>
    <col min="3086" max="3086" width="5.42578125" style="76" customWidth="1"/>
    <col min="3087" max="3087" width="8.28515625" style="76" customWidth="1"/>
    <col min="3088" max="3088" width="2.28515625" style="76" customWidth="1"/>
    <col min="3089" max="3089" width="1.140625" style="76" customWidth="1"/>
    <col min="3090" max="3090" width="24" style="76" customWidth="1"/>
    <col min="3091" max="3091" width="3.5703125" style="76" customWidth="1"/>
    <col min="3092" max="3092" width="1" style="76" customWidth="1"/>
    <col min="3093" max="3093" width="11.42578125" style="76" customWidth="1"/>
    <col min="3094" max="3094" width="1.140625" style="76" customWidth="1"/>
    <col min="3095" max="3328" width="6.85546875" style="76" customWidth="1"/>
    <col min="3329" max="3332" width="1.140625" style="76" customWidth="1"/>
    <col min="3333" max="3333" width="2.28515625" style="76" customWidth="1"/>
    <col min="3334" max="3334" width="1.140625" style="76" customWidth="1"/>
    <col min="3335" max="3335" width="2.28515625" style="76" customWidth="1"/>
    <col min="3336" max="3336" width="1.140625" style="76" customWidth="1"/>
    <col min="3337" max="3337" width="2.28515625" style="76" customWidth="1"/>
    <col min="3338" max="3338" width="3" style="76" customWidth="1"/>
    <col min="3339" max="3339" width="21.5703125" style="76" customWidth="1"/>
    <col min="3340" max="3340" width="1.7109375" style="76" customWidth="1"/>
    <col min="3341" max="3341" width="4.5703125" style="76" customWidth="1"/>
    <col min="3342" max="3342" width="5.42578125" style="76" customWidth="1"/>
    <col min="3343" max="3343" width="8.28515625" style="76" customWidth="1"/>
    <col min="3344" max="3344" width="2.28515625" style="76" customWidth="1"/>
    <col min="3345" max="3345" width="1.140625" style="76" customWidth="1"/>
    <col min="3346" max="3346" width="24" style="76" customWidth="1"/>
    <col min="3347" max="3347" width="3.5703125" style="76" customWidth="1"/>
    <col min="3348" max="3348" width="1" style="76" customWidth="1"/>
    <col min="3349" max="3349" width="11.42578125" style="76" customWidth="1"/>
    <col min="3350" max="3350" width="1.140625" style="76" customWidth="1"/>
    <col min="3351" max="3584" width="6.85546875" style="76" customWidth="1"/>
    <col min="3585" max="3588" width="1.140625" style="76" customWidth="1"/>
    <col min="3589" max="3589" width="2.28515625" style="76" customWidth="1"/>
    <col min="3590" max="3590" width="1.140625" style="76" customWidth="1"/>
    <col min="3591" max="3591" width="2.28515625" style="76" customWidth="1"/>
    <col min="3592" max="3592" width="1.140625" style="76" customWidth="1"/>
    <col min="3593" max="3593" width="2.28515625" style="76" customWidth="1"/>
    <col min="3594" max="3594" width="3" style="76" customWidth="1"/>
    <col min="3595" max="3595" width="21.5703125" style="76" customWidth="1"/>
    <col min="3596" max="3596" width="1.7109375" style="76" customWidth="1"/>
    <col min="3597" max="3597" width="4.5703125" style="76" customWidth="1"/>
    <col min="3598" max="3598" width="5.42578125" style="76" customWidth="1"/>
    <col min="3599" max="3599" width="8.28515625" style="76" customWidth="1"/>
    <col min="3600" max="3600" width="2.28515625" style="76" customWidth="1"/>
    <col min="3601" max="3601" width="1.140625" style="76" customWidth="1"/>
    <col min="3602" max="3602" width="24" style="76" customWidth="1"/>
    <col min="3603" max="3603" width="3.5703125" style="76" customWidth="1"/>
    <col min="3604" max="3604" width="1" style="76" customWidth="1"/>
    <col min="3605" max="3605" width="11.42578125" style="76" customWidth="1"/>
    <col min="3606" max="3606" width="1.140625" style="76" customWidth="1"/>
    <col min="3607" max="3840" width="6.85546875" style="76" customWidth="1"/>
    <col min="3841" max="3844" width="1.140625" style="76" customWidth="1"/>
    <col min="3845" max="3845" width="2.28515625" style="76" customWidth="1"/>
    <col min="3846" max="3846" width="1.140625" style="76" customWidth="1"/>
    <col min="3847" max="3847" width="2.28515625" style="76" customWidth="1"/>
    <col min="3848" max="3848" width="1.140625" style="76" customWidth="1"/>
    <col min="3849" max="3849" width="2.28515625" style="76" customWidth="1"/>
    <col min="3850" max="3850" width="3" style="76" customWidth="1"/>
    <col min="3851" max="3851" width="21.5703125" style="76" customWidth="1"/>
    <col min="3852" max="3852" width="1.7109375" style="76" customWidth="1"/>
    <col min="3853" max="3853" width="4.5703125" style="76" customWidth="1"/>
    <col min="3854" max="3854" width="5.42578125" style="76" customWidth="1"/>
    <col min="3855" max="3855" width="8.28515625" style="76" customWidth="1"/>
    <col min="3856" max="3856" width="2.28515625" style="76" customWidth="1"/>
    <col min="3857" max="3857" width="1.140625" style="76" customWidth="1"/>
    <col min="3858" max="3858" width="24" style="76" customWidth="1"/>
    <col min="3859" max="3859" width="3.5703125" style="76" customWidth="1"/>
    <col min="3860" max="3860" width="1" style="76" customWidth="1"/>
    <col min="3861" max="3861" width="11.42578125" style="76" customWidth="1"/>
    <col min="3862" max="3862" width="1.140625" style="76" customWidth="1"/>
    <col min="3863" max="4096" width="6.85546875" style="76" customWidth="1"/>
    <col min="4097" max="4100" width="1.140625" style="76" customWidth="1"/>
    <col min="4101" max="4101" width="2.28515625" style="76" customWidth="1"/>
    <col min="4102" max="4102" width="1.140625" style="76" customWidth="1"/>
    <col min="4103" max="4103" width="2.28515625" style="76" customWidth="1"/>
    <col min="4104" max="4104" width="1.140625" style="76" customWidth="1"/>
    <col min="4105" max="4105" width="2.28515625" style="76" customWidth="1"/>
    <col min="4106" max="4106" width="3" style="76" customWidth="1"/>
    <col min="4107" max="4107" width="21.5703125" style="76" customWidth="1"/>
    <col min="4108" max="4108" width="1.7109375" style="76" customWidth="1"/>
    <col min="4109" max="4109" width="4.5703125" style="76" customWidth="1"/>
    <col min="4110" max="4110" width="5.42578125" style="76" customWidth="1"/>
    <col min="4111" max="4111" width="8.28515625" style="76" customWidth="1"/>
    <col min="4112" max="4112" width="2.28515625" style="76" customWidth="1"/>
    <col min="4113" max="4113" width="1.140625" style="76" customWidth="1"/>
    <col min="4114" max="4114" width="24" style="76" customWidth="1"/>
    <col min="4115" max="4115" width="3.5703125" style="76" customWidth="1"/>
    <col min="4116" max="4116" width="1" style="76" customWidth="1"/>
    <col min="4117" max="4117" width="11.42578125" style="76" customWidth="1"/>
    <col min="4118" max="4118" width="1.140625" style="76" customWidth="1"/>
    <col min="4119" max="4352" width="6.85546875" style="76" customWidth="1"/>
    <col min="4353" max="4356" width="1.140625" style="76" customWidth="1"/>
    <col min="4357" max="4357" width="2.28515625" style="76" customWidth="1"/>
    <col min="4358" max="4358" width="1.140625" style="76" customWidth="1"/>
    <col min="4359" max="4359" width="2.28515625" style="76" customWidth="1"/>
    <col min="4360" max="4360" width="1.140625" style="76" customWidth="1"/>
    <col min="4361" max="4361" width="2.28515625" style="76" customWidth="1"/>
    <col min="4362" max="4362" width="3" style="76" customWidth="1"/>
    <col min="4363" max="4363" width="21.5703125" style="76" customWidth="1"/>
    <col min="4364" max="4364" width="1.7109375" style="76" customWidth="1"/>
    <col min="4365" max="4365" width="4.5703125" style="76" customWidth="1"/>
    <col min="4366" max="4366" width="5.42578125" style="76" customWidth="1"/>
    <col min="4367" max="4367" width="8.28515625" style="76" customWidth="1"/>
    <col min="4368" max="4368" width="2.28515625" style="76" customWidth="1"/>
    <col min="4369" max="4369" width="1.140625" style="76" customWidth="1"/>
    <col min="4370" max="4370" width="24" style="76" customWidth="1"/>
    <col min="4371" max="4371" width="3.5703125" style="76" customWidth="1"/>
    <col min="4372" max="4372" width="1" style="76" customWidth="1"/>
    <col min="4373" max="4373" width="11.42578125" style="76" customWidth="1"/>
    <col min="4374" max="4374" width="1.140625" style="76" customWidth="1"/>
    <col min="4375" max="4608" width="6.85546875" style="76" customWidth="1"/>
    <col min="4609" max="4612" width="1.140625" style="76" customWidth="1"/>
    <col min="4613" max="4613" width="2.28515625" style="76" customWidth="1"/>
    <col min="4614" max="4614" width="1.140625" style="76" customWidth="1"/>
    <col min="4615" max="4615" width="2.28515625" style="76" customWidth="1"/>
    <col min="4616" max="4616" width="1.140625" style="76" customWidth="1"/>
    <col min="4617" max="4617" width="2.28515625" style="76" customWidth="1"/>
    <col min="4618" max="4618" width="3" style="76" customWidth="1"/>
    <col min="4619" max="4619" width="21.5703125" style="76" customWidth="1"/>
    <col min="4620" max="4620" width="1.7109375" style="76" customWidth="1"/>
    <col min="4621" max="4621" width="4.5703125" style="76" customWidth="1"/>
    <col min="4622" max="4622" width="5.42578125" style="76" customWidth="1"/>
    <col min="4623" max="4623" width="8.28515625" style="76" customWidth="1"/>
    <col min="4624" max="4624" width="2.28515625" style="76" customWidth="1"/>
    <col min="4625" max="4625" width="1.140625" style="76" customWidth="1"/>
    <col min="4626" max="4626" width="24" style="76" customWidth="1"/>
    <col min="4627" max="4627" width="3.5703125" style="76" customWidth="1"/>
    <col min="4628" max="4628" width="1" style="76" customWidth="1"/>
    <col min="4629" max="4629" width="11.42578125" style="76" customWidth="1"/>
    <col min="4630" max="4630" width="1.140625" style="76" customWidth="1"/>
    <col min="4631" max="4864" width="6.85546875" style="76" customWidth="1"/>
    <col min="4865" max="4868" width="1.140625" style="76" customWidth="1"/>
    <col min="4869" max="4869" width="2.28515625" style="76" customWidth="1"/>
    <col min="4870" max="4870" width="1.140625" style="76" customWidth="1"/>
    <col min="4871" max="4871" width="2.28515625" style="76" customWidth="1"/>
    <col min="4872" max="4872" width="1.140625" style="76" customWidth="1"/>
    <col min="4873" max="4873" width="2.28515625" style="76" customWidth="1"/>
    <col min="4874" max="4874" width="3" style="76" customWidth="1"/>
    <col min="4875" max="4875" width="21.5703125" style="76" customWidth="1"/>
    <col min="4876" max="4876" width="1.7109375" style="76" customWidth="1"/>
    <col min="4877" max="4877" width="4.5703125" style="76" customWidth="1"/>
    <col min="4878" max="4878" width="5.42578125" style="76" customWidth="1"/>
    <col min="4879" max="4879" width="8.28515625" style="76" customWidth="1"/>
    <col min="4880" max="4880" width="2.28515625" style="76" customWidth="1"/>
    <col min="4881" max="4881" width="1.140625" style="76" customWidth="1"/>
    <col min="4882" max="4882" width="24" style="76" customWidth="1"/>
    <col min="4883" max="4883" width="3.5703125" style="76" customWidth="1"/>
    <col min="4884" max="4884" width="1" style="76" customWidth="1"/>
    <col min="4885" max="4885" width="11.42578125" style="76" customWidth="1"/>
    <col min="4886" max="4886" width="1.140625" style="76" customWidth="1"/>
    <col min="4887" max="5120" width="6.85546875" style="76" customWidth="1"/>
    <col min="5121" max="5124" width="1.140625" style="76" customWidth="1"/>
    <col min="5125" max="5125" width="2.28515625" style="76" customWidth="1"/>
    <col min="5126" max="5126" width="1.140625" style="76" customWidth="1"/>
    <col min="5127" max="5127" width="2.28515625" style="76" customWidth="1"/>
    <col min="5128" max="5128" width="1.140625" style="76" customWidth="1"/>
    <col min="5129" max="5129" width="2.28515625" style="76" customWidth="1"/>
    <col min="5130" max="5130" width="3" style="76" customWidth="1"/>
    <col min="5131" max="5131" width="21.5703125" style="76" customWidth="1"/>
    <col min="5132" max="5132" width="1.7109375" style="76" customWidth="1"/>
    <col min="5133" max="5133" width="4.5703125" style="76" customWidth="1"/>
    <col min="5134" max="5134" width="5.42578125" style="76" customWidth="1"/>
    <col min="5135" max="5135" width="8.28515625" style="76" customWidth="1"/>
    <col min="5136" max="5136" width="2.28515625" style="76" customWidth="1"/>
    <col min="5137" max="5137" width="1.140625" style="76" customWidth="1"/>
    <col min="5138" max="5138" width="24" style="76" customWidth="1"/>
    <col min="5139" max="5139" width="3.5703125" style="76" customWidth="1"/>
    <col min="5140" max="5140" width="1" style="76" customWidth="1"/>
    <col min="5141" max="5141" width="11.42578125" style="76" customWidth="1"/>
    <col min="5142" max="5142" width="1.140625" style="76" customWidth="1"/>
    <col min="5143" max="5376" width="6.85546875" style="76" customWidth="1"/>
    <col min="5377" max="5380" width="1.140625" style="76" customWidth="1"/>
    <col min="5381" max="5381" width="2.28515625" style="76" customWidth="1"/>
    <col min="5382" max="5382" width="1.140625" style="76" customWidth="1"/>
    <col min="5383" max="5383" width="2.28515625" style="76" customWidth="1"/>
    <col min="5384" max="5384" width="1.140625" style="76" customWidth="1"/>
    <col min="5385" max="5385" width="2.28515625" style="76" customWidth="1"/>
    <col min="5386" max="5386" width="3" style="76" customWidth="1"/>
    <col min="5387" max="5387" width="21.5703125" style="76" customWidth="1"/>
    <col min="5388" max="5388" width="1.7109375" style="76" customWidth="1"/>
    <col min="5389" max="5389" width="4.5703125" style="76" customWidth="1"/>
    <col min="5390" max="5390" width="5.42578125" style="76" customWidth="1"/>
    <col min="5391" max="5391" width="8.28515625" style="76" customWidth="1"/>
    <col min="5392" max="5392" width="2.28515625" style="76" customWidth="1"/>
    <col min="5393" max="5393" width="1.140625" style="76" customWidth="1"/>
    <col min="5394" max="5394" width="24" style="76" customWidth="1"/>
    <col min="5395" max="5395" width="3.5703125" style="76" customWidth="1"/>
    <col min="5396" max="5396" width="1" style="76" customWidth="1"/>
    <col min="5397" max="5397" width="11.42578125" style="76" customWidth="1"/>
    <col min="5398" max="5398" width="1.140625" style="76" customWidth="1"/>
    <col min="5399" max="5632" width="6.85546875" style="76" customWidth="1"/>
    <col min="5633" max="5636" width="1.140625" style="76" customWidth="1"/>
    <col min="5637" max="5637" width="2.28515625" style="76" customWidth="1"/>
    <col min="5638" max="5638" width="1.140625" style="76" customWidth="1"/>
    <col min="5639" max="5639" width="2.28515625" style="76" customWidth="1"/>
    <col min="5640" max="5640" width="1.140625" style="76" customWidth="1"/>
    <col min="5641" max="5641" width="2.28515625" style="76" customWidth="1"/>
    <col min="5642" max="5642" width="3" style="76" customWidth="1"/>
    <col min="5643" max="5643" width="21.5703125" style="76" customWidth="1"/>
    <col min="5644" max="5644" width="1.7109375" style="76" customWidth="1"/>
    <col min="5645" max="5645" width="4.5703125" style="76" customWidth="1"/>
    <col min="5646" max="5646" width="5.42578125" style="76" customWidth="1"/>
    <col min="5647" max="5647" width="8.28515625" style="76" customWidth="1"/>
    <col min="5648" max="5648" width="2.28515625" style="76" customWidth="1"/>
    <col min="5649" max="5649" width="1.140625" style="76" customWidth="1"/>
    <col min="5650" max="5650" width="24" style="76" customWidth="1"/>
    <col min="5651" max="5651" width="3.5703125" style="76" customWidth="1"/>
    <col min="5652" max="5652" width="1" style="76" customWidth="1"/>
    <col min="5653" max="5653" width="11.42578125" style="76" customWidth="1"/>
    <col min="5654" max="5654" width="1.140625" style="76" customWidth="1"/>
    <col min="5655" max="5888" width="6.85546875" style="76" customWidth="1"/>
    <col min="5889" max="5892" width="1.140625" style="76" customWidth="1"/>
    <col min="5893" max="5893" width="2.28515625" style="76" customWidth="1"/>
    <col min="5894" max="5894" width="1.140625" style="76" customWidth="1"/>
    <col min="5895" max="5895" width="2.28515625" style="76" customWidth="1"/>
    <col min="5896" max="5896" width="1.140625" style="76" customWidth="1"/>
    <col min="5897" max="5897" width="2.28515625" style="76" customWidth="1"/>
    <col min="5898" max="5898" width="3" style="76" customWidth="1"/>
    <col min="5899" max="5899" width="21.5703125" style="76" customWidth="1"/>
    <col min="5900" max="5900" width="1.7109375" style="76" customWidth="1"/>
    <col min="5901" max="5901" width="4.5703125" style="76" customWidth="1"/>
    <col min="5902" max="5902" width="5.42578125" style="76" customWidth="1"/>
    <col min="5903" max="5903" width="8.28515625" style="76" customWidth="1"/>
    <col min="5904" max="5904" width="2.28515625" style="76" customWidth="1"/>
    <col min="5905" max="5905" width="1.140625" style="76" customWidth="1"/>
    <col min="5906" max="5906" width="24" style="76" customWidth="1"/>
    <col min="5907" max="5907" width="3.5703125" style="76" customWidth="1"/>
    <col min="5908" max="5908" width="1" style="76" customWidth="1"/>
    <col min="5909" max="5909" width="11.42578125" style="76" customWidth="1"/>
    <col min="5910" max="5910" width="1.140625" style="76" customWidth="1"/>
    <col min="5911" max="6144" width="6.85546875" style="76" customWidth="1"/>
    <col min="6145" max="6148" width="1.140625" style="76" customWidth="1"/>
    <col min="6149" max="6149" width="2.28515625" style="76" customWidth="1"/>
    <col min="6150" max="6150" width="1.140625" style="76" customWidth="1"/>
    <col min="6151" max="6151" width="2.28515625" style="76" customWidth="1"/>
    <col min="6152" max="6152" width="1.140625" style="76" customWidth="1"/>
    <col min="6153" max="6153" width="2.28515625" style="76" customWidth="1"/>
    <col min="6154" max="6154" width="3" style="76" customWidth="1"/>
    <col min="6155" max="6155" width="21.5703125" style="76" customWidth="1"/>
    <col min="6156" max="6156" width="1.7109375" style="76" customWidth="1"/>
    <col min="6157" max="6157" width="4.5703125" style="76" customWidth="1"/>
    <col min="6158" max="6158" width="5.42578125" style="76" customWidth="1"/>
    <col min="6159" max="6159" width="8.28515625" style="76" customWidth="1"/>
    <col min="6160" max="6160" width="2.28515625" style="76" customWidth="1"/>
    <col min="6161" max="6161" width="1.140625" style="76" customWidth="1"/>
    <col min="6162" max="6162" width="24" style="76" customWidth="1"/>
    <col min="6163" max="6163" width="3.5703125" style="76" customWidth="1"/>
    <col min="6164" max="6164" width="1" style="76" customWidth="1"/>
    <col min="6165" max="6165" width="11.42578125" style="76" customWidth="1"/>
    <col min="6166" max="6166" width="1.140625" style="76" customWidth="1"/>
    <col min="6167" max="6400" width="6.85546875" style="76" customWidth="1"/>
    <col min="6401" max="6404" width="1.140625" style="76" customWidth="1"/>
    <col min="6405" max="6405" width="2.28515625" style="76" customWidth="1"/>
    <col min="6406" max="6406" width="1.140625" style="76" customWidth="1"/>
    <col min="6407" max="6407" width="2.28515625" style="76" customWidth="1"/>
    <col min="6408" max="6408" width="1.140625" style="76" customWidth="1"/>
    <col min="6409" max="6409" width="2.28515625" style="76" customWidth="1"/>
    <col min="6410" max="6410" width="3" style="76" customWidth="1"/>
    <col min="6411" max="6411" width="21.5703125" style="76" customWidth="1"/>
    <col min="6412" max="6412" width="1.7109375" style="76" customWidth="1"/>
    <col min="6413" max="6413" width="4.5703125" style="76" customWidth="1"/>
    <col min="6414" max="6414" width="5.42578125" style="76" customWidth="1"/>
    <col min="6415" max="6415" width="8.28515625" style="76" customWidth="1"/>
    <col min="6416" max="6416" width="2.28515625" style="76" customWidth="1"/>
    <col min="6417" max="6417" width="1.140625" style="76" customWidth="1"/>
    <col min="6418" max="6418" width="24" style="76" customWidth="1"/>
    <col min="6419" max="6419" width="3.5703125" style="76" customWidth="1"/>
    <col min="6420" max="6420" width="1" style="76" customWidth="1"/>
    <col min="6421" max="6421" width="11.42578125" style="76" customWidth="1"/>
    <col min="6422" max="6422" width="1.140625" style="76" customWidth="1"/>
    <col min="6423" max="6656" width="6.85546875" style="76" customWidth="1"/>
    <col min="6657" max="6660" width="1.140625" style="76" customWidth="1"/>
    <col min="6661" max="6661" width="2.28515625" style="76" customWidth="1"/>
    <col min="6662" max="6662" width="1.140625" style="76" customWidth="1"/>
    <col min="6663" max="6663" width="2.28515625" style="76" customWidth="1"/>
    <col min="6664" max="6664" width="1.140625" style="76" customWidth="1"/>
    <col min="6665" max="6665" width="2.28515625" style="76" customWidth="1"/>
    <col min="6666" max="6666" width="3" style="76" customWidth="1"/>
    <col min="6667" max="6667" width="21.5703125" style="76" customWidth="1"/>
    <col min="6668" max="6668" width="1.7109375" style="76" customWidth="1"/>
    <col min="6669" max="6669" width="4.5703125" style="76" customWidth="1"/>
    <col min="6670" max="6670" width="5.42578125" style="76" customWidth="1"/>
    <col min="6671" max="6671" width="8.28515625" style="76" customWidth="1"/>
    <col min="6672" max="6672" width="2.28515625" style="76" customWidth="1"/>
    <col min="6673" max="6673" width="1.140625" style="76" customWidth="1"/>
    <col min="6674" max="6674" width="24" style="76" customWidth="1"/>
    <col min="6675" max="6675" width="3.5703125" style="76" customWidth="1"/>
    <col min="6676" max="6676" width="1" style="76" customWidth="1"/>
    <col min="6677" max="6677" width="11.42578125" style="76" customWidth="1"/>
    <col min="6678" max="6678" width="1.140625" style="76" customWidth="1"/>
    <col min="6679" max="6912" width="6.85546875" style="76" customWidth="1"/>
    <col min="6913" max="6916" width="1.140625" style="76" customWidth="1"/>
    <col min="6917" max="6917" width="2.28515625" style="76" customWidth="1"/>
    <col min="6918" max="6918" width="1.140625" style="76" customWidth="1"/>
    <col min="6919" max="6919" width="2.28515625" style="76" customWidth="1"/>
    <col min="6920" max="6920" width="1.140625" style="76" customWidth="1"/>
    <col min="6921" max="6921" width="2.28515625" style="76" customWidth="1"/>
    <col min="6922" max="6922" width="3" style="76" customWidth="1"/>
    <col min="6923" max="6923" width="21.5703125" style="76" customWidth="1"/>
    <col min="6924" max="6924" width="1.7109375" style="76" customWidth="1"/>
    <col min="6925" max="6925" width="4.5703125" style="76" customWidth="1"/>
    <col min="6926" max="6926" width="5.42578125" style="76" customWidth="1"/>
    <col min="6927" max="6927" width="8.28515625" style="76" customWidth="1"/>
    <col min="6928" max="6928" width="2.28515625" style="76" customWidth="1"/>
    <col min="6929" max="6929" width="1.140625" style="76" customWidth="1"/>
    <col min="6930" max="6930" width="24" style="76" customWidth="1"/>
    <col min="6931" max="6931" width="3.5703125" style="76" customWidth="1"/>
    <col min="6932" max="6932" width="1" style="76" customWidth="1"/>
    <col min="6933" max="6933" width="11.42578125" style="76" customWidth="1"/>
    <col min="6934" max="6934" width="1.140625" style="76" customWidth="1"/>
    <col min="6935" max="7168" width="6.85546875" style="76" customWidth="1"/>
    <col min="7169" max="7172" width="1.140625" style="76" customWidth="1"/>
    <col min="7173" max="7173" width="2.28515625" style="76" customWidth="1"/>
    <col min="7174" max="7174" width="1.140625" style="76" customWidth="1"/>
    <col min="7175" max="7175" width="2.28515625" style="76" customWidth="1"/>
    <col min="7176" max="7176" width="1.140625" style="76" customWidth="1"/>
    <col min="7177" max="7177" width="2.28515625" style="76" customWidth="1"/>
    <col min="7178" max="7178" width="3" style="76" customWidth="1"/>
    <col min="7179" max="7179" width="21.5703125" style="76" customWidth="1"/>
    <col min="7180" max="7180" width="1.7109375" style="76" customWidth="1"/>
    <col min="7181" max="7181" width="4.5703125" style="76" customWidth="1"/>
    <col min="7182" max="7182" width="5.42578125" style="76" customWidth="1"/>
    <col min="7183" max="7183" width="8.28515625" style="76" customWidth="1"/>
    <col min="7184" max="7184" width="2.28515625" style="76" customWidth="1"/>
    <col min="7185" max="7185" width="1.140625" style="76" customWidth="1"/>
    <col min="7186" max="7186" width="24" style="76" customWidth="1"/>
    <col min="7187" max="7187" width="3.5703125" style="76" customWidth="1"/>
    <col min="7188" max="7188" width="1" style="76" customWidth="1"/>
    <col min="7189" max="7189" width="11.42578125" style="76" customWidth="1"/>
    <col min="7190" max="7190" width="1.140625" style="76" customWidth="1"/>
    <col min="7191" max="7424" width="6.85546875" style="76" customWidth="1"/>
    <col min="7425" max="7428" width="1.140625" style="76" customWidth="1"/>
    <col min="7429" max="7429" width="2.28515625" style="76" customWidth="1"/>
    <col min="7430" max="7430" width="1.140625" style="76" customWidth="1"/>
    <col min="7431" max="7431" width="2.28515625" style="76" customWidth="1"/>
    <col min="7432" max="7432" width="1.140625" style="76" customWidth="1"/>
    <col min="7433" max="7433" width="2.28515625" style="76" customWidth="1"/>
    <col min="7434" max="7434" width="3" style="76" customWidth="1"/>
    <col min="7435" max="7435" width="21.5703125" style="76" customWidth="1"/>
    <col min="7436" max="7436" width="1.7109375" style="76" customWidth="1"/>
    <col min="7437" max="7437" width="4.5703125" style="76" customWidth="1"/>
    <col min="7438" max="7438" width="5.42578125" style="76" customWidth="1"/>
    <col min="7439" max="7439" width="8.28515625" style="76" customWidth="1"/>
    <col min="7440" max="7440" width="2.28515625" style="76" customWidth="1"/>
    <col min="7441" max="7441" width="1.140625" style="76" customWidth="1"/>
    <col min="7442" max="7442" width="24" style="76" customWidth="1"/>
    <col min="7443" max="7443" width="3.5703125" style="76" customWidth="1"/>
    <col min="7444" max="7444" width="1" style="76" customWidth="1"/>
    <col min="7445" max="7445" width="11.42578125" style="76" customWidth="1"/>
    <col min="7446" max="7446" width="1.140625" style="76" customWidth="1"/>
    <col min="7447" max="7680" width="6.85546875" style="76" customWidth="1"/>
    <col min="7681" max="7684" width="1.140625" style="76" customWidth="1"/>
    <col min="7685" max="7685" width="2.28515625" style="76" customWidth="1"/>
    <col min="7686" max="7686" width="1.140625" style="76" customWidth="1"/>
    <col min="7687" max="7687" width="2.28515625" style="76" customWidth="1"/>
    <col min="7688" max="7688" width="1.140625" style="76" customWidth="1"/>
    <col min="7689" max="7689" width="2.28515625" style="76" customWidth="1"/>
    <col min="7690" max="7690" width="3" style="76" customWidth="1"/>
    <col min="7691" max="7691" width="21.5703125" style="76" customWidth="1"/>
    <col min="7692" max="7692" width="1.7109375" style="76" customWidth="1"/>
    <col min="7693" max="7693" width="4.5703125" style="76" customWidth="1"/>
    <col min="7694" max="7694" width="5.42578125" style="76" customWidth="1"/>
    <col min="7695" max="7695" width="8.28515625" style="76" customWidth="1"/>
    <col min="7696" max="7696" width="2.28515625" style="76" customWidth="1"/>
    <col min="7697" max="7697" width="1.140625" style="76" customWidth="1"/>
    <col min="7698" max="7698" width="24" style="76" customWidth="1"/>
    <col min="7699" max="7699" width="3.5703125" style="76" customWidth="1"/>
    <col min="7700" max="7700" width="1" style="76" customWidth="1"/>
    <col min="7701" max="7701" width="11.42578125" style="76" customWidth="1"/>
    <col min="7702" max="7702" width="1.140625" style="76" customWidth="1"/>
    <col min="7703" max="7936" width="6.85546875" style="76" customWidth="1"/>
    <col min="7937" max="7940" width="1.140625" style="76" customWidth="1"/>
    <col min="7941" max="7941" width="2.28515625" style="76" customWidth="1"/>
    <col min="7942" max="7942" width="1.140625" style="76" customWidth="1"/>
    <col min="7943" max="7943" width="2.28515625" style="76" customWidth="1"/>
    <col min="7944" max="7944" width="1.140625" style="76" customWidth="1"/>
    <col min="7945" max="7945" width="2.28515625" style="76" customWidth="1"/>
    <col min="7946" max="7946" width="3" style="76" customWidth="1"/>
    <col min="7947" max="7947" width="21.5703125" style="76" customWidth="1"/>
    <col min="7948" max="7948" width="1.7109375" style="76" customWidth="1"/>
    <col min="7949" max="7949" width="4.5703125" style="76" customWidth="1"/>
    <col min="7950" max="7950" width="5.42578125" style="76" customWidth="1"/>
    <col min="7951" max="7951" width="8.28515625" style="76" customWidth="1"/>
    <col min="7952" max="7952" width="2.28515625" style="76" customWidth="1"/>
    <col min="7953" max="7953" width="1.140625" style="76" customWidth="1"/>
    <col min="7954" max="7954" width="24" style="76" customWidth="1"/>
    <col min="7955" max="7955" width="3.5703125" style="76" customWidth="1"/>
    <col min="7956" max="7956" width="1" style="76" customWidth="1"/>
    <col min="7957" max="7957" width="11.42578125" style="76" customWidth="1"/>
    <col min="7958" max="7958" width="1.140625" style="76" customWidth="1"/>
    <col min="7959" max="8192" width="6.85546875" style="76" customWidth="1"/>
    <col min="8193" max="8196" width="1.140625" style="76" customWidth="1"/>
    <col min="8197" max="8197" width="2.28515625" style="76" customWidth="1"/>
    <col min="8198" max="8198" width="1.140625" style="76" customWidth="1"/>
    <col min="8199" max="8199" width="2.28515625" style="76" customWidth="1"/>
    <col min="8200" max="8200" width="1.140625" style="76" customWidth="1"/>
    <col min="8201" max="8201" width="2.28515625" style="76" customWidth="1"/>
    <col min="8202" max="8202" width="3" style="76" customWidth="1"/>
    <col min="8203" max="8203" width="21.5703125" style="76" customWidth="1"/>
    <col min="8204" max="8204" width="1.7109375" style="76" customWidth="1"/>
    <col min="8205" max="8205" width="4.5703125" style="76" customWidth="1"/>
    <col min="8206" max="8206" width="5.42578125" style="76" customWidth="1"/>
    <col min="8207" max="8207" width="8.28515625" style="76" customWidth="1"/>
    <col min="8208" max="8208" width="2.28515625" style="76" customWidth="1"/>
    <col min="8209" max="8209" width="1.140625" style="76" customWidth="1"/>
    <col min="8210" max="8210" width="24" style="76" customWidth="1"/>
    <col min="8211" max="8211" width="3.5703125" style="76" customWidth="1"/>
    <col min="8212" max="8212" width="1" style="76" customWidth="1"/>
    <col min="8213" max="8213" width="11.42578125" style="76" customWidth="1"/>
    <col min="8214" max="8214" width="1.140625" style="76" customWidth="1"/>
    <col min="8215" max="8448" width="6.85546875" style="76" customWidth="1"/>
    <col min="8449" max="8452" width="1.140625" style="76" customWidth="1"/>
    <col min="8453" max="8453" width="2.28515625" style="76" customWidth="1"/>
    <col min="8454" max="8454" width="1.140625" style="76" customWidth="1"/>
    <col min="8455" max="8455" width="2.28515625" style="76" customWidth="1"/>
    <col min="8456" max="8456" width="1.140625" style="76" customWidth="1"/>
    <col min="8457" max="8457" width="2.28515625" style="76" customWidth="1"/>
    <col min="8458" max="8458" width="3" style="76" customWidth="1"/>
    <col min="8459" max="8459" width="21.5703125" style="76" customWidth="1"/>
    <col min="8460" max="8460" width="1.7109375" style="76" customWidth="1"/>
    <col min="8461" max="8461" width="4.5703125" style="76" customWidth="1"/>
    <col min="8462" max="8462" width="5.42578125" style="76" customWidth="1"/>
    <col min="8463" max="8463" width="8.28515625" style="76" customWidth="1"/>
    <col min="8464" max="8464" width="2.28515625" style="76" customWidth="1"/>
    <col min="8465" max="8465" width="1.140625" style="76" customWidth="1"/>
    <col min="8466" max="8466" width="24" style="76" customWidth="1"/>
    <col min="8467" max="8467" width="3.5703125" style="76" customWidth="1"/>
    <col min="8468" max="8468" width="1" style="76" customWidth="1"/>
    <col min="8469" max="8469" width="11.42578125" style="76" customWidth="1"/>
    <col min="8470" max="8470" width="1.140625" style="76" customWidth="1"/>
    <col min="8471" max="8704" width="6.85546875" style="76" customWidth="1"/>
    <col min="8705" max="8708" width="1.140625" style="76" customWidth="1"/>
    <col min="8709" max="8709" width="2.28515625" style="76" customWidth="1"/>
    <col min="8710" max="8710" width="1.140625" style="76" customWidth="1"/>
    <col min="8711" max="8711" width="2.28515625" style="76" customWidth="1"/>
    <col min="8712" max="8712" width="1.140625" style="76" customWidth="1"/>
    <col min="8713" max="8713" width="2.28515625" style="76" customWidth="1"/>
    <col min="8714" max="8714" width="3" style="76" customWidth="1"/>
    <col min="8715" max="8715" width="21.5703125" style="76" customWidth="1"/>
    <col min="8716" max="8716" width="1.7109375" style="76" customWidth="1"/>
    <col min="8717" max="8717" width="4.5703125" style="76" customWidth="1"/>
    <col min="8718" max="8718" width="5.42578125" style="76" customWidth="1"/>
    <col min="8719" max="8719" width="8.28515625" style="76" customWidth="1"/>
    <col min="8720" max="8720" width="2.28515625" style="76" customWidth="1"/>
    <col min="8721" max="8721" width="1.140625" style="76" customWidth="1"/>
    <col min="8722" max="8722" width="24" style="76" customWidth="1"/>
    <col min="8723" max="8723" width="3.5703125" style="76" customWidth="1"/>
    <col min="8724" max="8724" width="1" style="76" customWidth="1"/>
    <col min="8725" max="8725" width="11.42578125" style="76" customWidth="1"/>
    <col min="8726" max="8726" width="1.140625" style="76" customWidth="1"/>
    <col min="8727" max="8960" width="6.85546875" style="76" customWidth="1"/>
    <col min="8961" max="8964" width="1.140625" style="76" customWidth="1"/>
    <col min="8965" max="8965" width="2.28515625" style="76" customWidth="1"/>
    <col min="8966" max="8966" width="1.140625" style="76" customWidth="1"/>
    <col min="8967" max="8967" width="2.28515625" style="76" customWidth="1"/>
    <col min="8968" max="8968" width="1.140625" style="76" customWidth="1"/>
    <col min="8969" max="8969" width="2.28515625" style="76" customWidth="1"/>
    <col min="8970" max="8970" width="3" style="76" customWidth="1"/>
    <col min="8971" max="8971" width="21.5703125" style="76" customWidth="1"/>
    <col min="8972" max="8972" width="1.7109375" style="76" customWidth="1"/>
    <col min="8973" max="8973" width="4.5703125" style="76" customWidth="1"/>
    <col min="8974" max="8974" width="5.42578125" style="76" customWidth="1"/>
    <col min="8975" max="8975" width="8.28515625" style="76" customWidth="1"/>
    <col min="8976" max="8976" width="2.28515625" style="76" customWidth="1"/>
    <col min="8977" max="8977" width="1.140625" style="76" customWidth="1"/>
    <col min="8978" max="8978" width="24" style="76" customWidth="1"/>
    <col min="8979" max="8979" width="3.5703125" style="76" customWidth="1"/>
    <col min="8980" max="8980" width="1" style="76" customWidth="1"/>
    <col min="8981" max="8981" width="11.42578125" style="76" customWidth="1"/>
    <col min="8982" max="8982" width="1.140625" style="76" customWidth="1"/>
    <col min="8983" max="9216" width="6.85546875" style="76" customWidth="1"/>
    <col min="9217" max="9220" width="1.140625" style="76" customWidth="1"/>
    <col min="9221" max="9221" width="2.28515625" style="76" customWidth="1"/>
    <col min="9222" max="9222" width="1.140625" style="76" customWidth="1"/>
    <col min="9223" max="9223" width="2.28515625" style="76" customWidth="1"/>
    <col min="9224" max="9224" width="1.140625" style="76" customWidth="1"/>
    <col min="9225" max="9225" width="2.28515625" style="76" customWidth="1"/>
    <col min="9226" max="9226" width="3" style="76" customWidth="1"/>
    <col min="9227" max="9227" width="21.5703125" style="76" customWidth="1"/>
    <col min="9228" max="9228" width="1.7109375" style="76" customWidth="1"/>
    <col min="9229" max="9229" width="4.5703125" style="76" customWidth="1"/>
    <col min="9230" max="9230" width="5.42578125" style="76" customWidth="1"/>
    <col min="9231" max="9231" width="8.28515625" style="76" customWidth="1"/>
    <col min="9232" max="9232" width="2.28515625" style="76" customWidth="1"/>
    <col min="9233" max="9233" width="1.140625" style="76" customWidth="1"/>
    <col min="9234" max="9234" width="24" style="76" customWidth="1"/>
    <col min="9235" max="9235" width="3.5703125" style="76" customWidth="1"/>
    <col min="9236" max="9236" width="1" style="76" customWidth="1"/>
    <col min="9237" max="9237" width="11.42578125" style="76" customWidth="1"/>
    <col min="9238" max="9238" width="1.140625" style="76" customWidth="1"/>
    <col min="9239" max="9472" width="6.85546875" style="76" customWidth="1"/>
    <col min="9473" max="9476" width="1.140625" style="76" customWidth="1"/>
    <col min="9477" max="9477" width="2.28515625" style="76" customWidth="1"/>
    <col min="9478" max="9478" width="1.140625" style="76" customWidth="1"/>
    <col min="9479" max="9479" width="2.28515625" style="76" customWidth="1"/>
    <col min="9480" max="9480" width="1.140625" style="76" customWidth="1"/>
    <col min="9481" max="9481" width="2.28515625" style="76" customWidth="1"/>
    <col min="9482" max="9482" width="3" style="76" customWidth="1"/>
    <col min="9483" max="9483" width="21.5703125" style="76" customWidth="1"/>
    <col min="9484" max="9484" width="1.7109375" style="76" customWidth="1"/>
    <col min="9485" max="9485" width="4.5703125" style="76" customWidth="1"/>
    <col min="9486" max="9486" width="5.42578125" style="76" customWidth="1"/>
    <col min="9487" max="9487" width="8.28515625" style="76" customWidth="1"/>
    <col min="9488" max="9488" width="2.28515625" style="76" customWidth="1"/>
    <col min="9489" max="9489" width="1.140625" style="76" customWidth="1"/>
    <col min="9490" max="9490" width="24" style="76" customWidth="1"/>
    <col min="9491" max="9491" width="3.5703125" style="76" customWidth="1"/>
    <col min="9492" max="9492" width="1" style="76" customWidth="1"/>
    <col min="9493" max="9493" width="11.42578125" style="76" customWidth="1"/>
    <col min="9494" max="9494" width="1.140625" style="76" customWidth="1"/>
    <col min="9495" max="9728" width="6.85546875" style="76" customWidth="1"/>
    <col min="9729" max="9732" width="1.140625" style="76" customWidth="1"/>
    <col min="9733" max="9733" width="2.28515625" style="76" customWidth="1"/>
    <col min="9734" max="9734" width="1.140625" style="76" customWidth="1"/>
    <col min="9735" max="9735" width="2.28515625" style="76" customWidth="1"/>
    <col min="9736" max="9736" width="1.140625" style="76" customWidth="1"/>
    <col min="9737" max="9737" width="2.28515625" style="76" customWidth="1"/>
    <col min="9738" max="9738" width="3" style="76" customWidth="1"/>
    <col min="9739" max="9739" width="21.5703125" style="76" customWidth="1"/>
    <col min="9740" max="9740" width="1.7109375" style="76" customWidth="1"/>
    <col min="9741" max="9741" width="4.5703125" style="76" customWidth="1"/>
    <col min="9742" max="9742" width="5.42578125" style="76" customWidth="1"/>
    <col min="9743" max="9743" width="8.28515625" style="76" customWidth="1"/>
    <col min="9744" max="9744" width="2.28515625" style="76" customWidth="1"/>
    <col min="9745" max="9745" width="1.140625" style="76" customWidth="1"/>
    <col min="9746" max="9746" width="24" style="76" customWidth="1"/>
    <col min="9747" max="9747" width="3.5703125" style="76" customWidth="1"/>
    <col min="9748" max="9748" width="1" style="76" customWidth="1"/>
    <col min="9749" max="9749" width="11.42578125" style="76" customWidth="1"/>
    <col min="9750" max="9750" width="1.140625" style="76" customWidth="1"/>
    <col min="9751" max="9984" width="6.85546875" style="76" customWidth="1"/>
    <col min="9985" max="9988" width="1.140625" style="76" customWidth="1"/>
    <col min="9989" max="9989" width="2.28515625" style="76" customWidth="1"/>
    <col min="9990" max="9990" width="1.140625" style="76" customWidth="1"/>
    <col min="9991" max="9991" width="2.28515625" style="76" customWidth="1"/>
    <col min="9992" max="9992" width="1.140625" style="76" customWidth="1"/>
    <col min="9993" max="9993" width="2.28515625" style="76" customWidth="1"/>
    <col min="9994" max="9994" width="3" style="76" customWidth="1"/>
    <col min="9995" max="9995" width="21.5703125" style="76" customWidth="1"/>
    <col min="9996" max="9996" width="1.7109375" style="76" customWidth="1"/>
    <col min="9997" max="9997" width="4.5703125" style="76" customWidth="1"/>
    <col min="9998" max="9998" width="5.42578125" style="76" customWidth="1"/>
    <col min="9999" max="9999" width="8.28515625" style="76" customWidth="1"/>
    <col min="10000" max="10000" width="2.28515625" style="76" customWidth="1"/>
    <col min="10001" max="10001" width="1.140625" style="76" customWidth="1"/>
    <col min="10002" max="10002" width="24" style="76" customWidth="1"/>
    <col min="10003" max="10003" width="3.5703125" style="76" customWidth="1"/>
    <col min="10004" max="10004" width="1" style="76" customWidth="1"/>
    <col min="10005" max="10005" width="11.42578125" style="76" customWidth="1"/>
    <col min="10006" max="10006" width="1.140625" style="76" customWidth="1"/>
    <col min="10007" max="10240" width="6.85546875" style="76" customWidth="1"/>
    <col min="10241" max="10244" width="1.140625" style="76" customWidth="1"/>
    <col min="10245" max="10245" width="2.28515625" style="76" customWidth="1"/>
    <col min="10246" max="10246" width="1.140625" style="76" customWidth="1"/>
    <col min="10247" max="10247" width="2.28515625" style="76" customWidth="1"/>
    <col min="10248" max="10248" width="1.140625" style="76" customWidth="1"/>
    <col min="10249" max="10249" width="2.28515625" style="76" customWidth="1"/>
    <col min="10250" max="10250" width="3" style="76" customWidth="1"/>
    <col min="10251" max="10251" width="21.5703125" style="76" customWidth="1"/>
    <col min="10252" max="10252" width="1.7109375" style="76" customWidth="1"/>
    <col min="10253" max="10253" width="4.5703125" style="76" customWidth="1"/>
    <col min="10254" max="10254" width="5.42578125" style="76" customWidth="1"/>
    <col min="10255" max="10255" width="8.28515625" style="76" customWidth="1"/>
    <col min="10256" max="10256" width="2.28515625" style="76" customWidth="1"/>
    <col min="10257" max="10257" width="1.140625" style="76" customWidth="1"/>
    <col min="10258" max="10258" width="24" style="76" customWidth="1"/>
    <col min="10259" max="10259" width="3.5703125" style="76" customWidth="1"/>
    <col min="10260" max="10260" width="1" style="76" customWidth="1"/>
    <col min="10261" max="10261" width="11.42578125" style="76" customWidth="1"/>
    <col min="10262" max="10262" width="1.140625" style="76" customWidth="1"/>
    <col min="10263" max="10496" width="6.85546875" style="76" customWidth="1"/>
    <col min="10497" max="10500" width="1.140625" style="76" customWidth="1"/>
    <col min="10501" max="10501" width="2.28515625" style="76" customWidth="1"/>
    <col min="10502" max="10502" width="1.140625" style="76" customWidth="1"/>
    <col min="10503" max="10503" width="2.28515625" style="76" customWidth="1"/>
    <col min="10504" max="10504" width="1.140625" style="76" customWidth="1"/>
    <col min="10505" max="10505" width="2.28515625" style="76" customWidth="1"/>
    <col min="10506" max="10506" width="3" style="76" customWidth="1"/>
    <col min="10507" max="10507" width="21.5703125" style="76" customWidth="1"/>
    <col min="10508" max="10508" width="1.7109375" style="76" customWidth="1"/>
    <col min="10509" max="10509" width="4.5703125" style="76" customWidth="1"/>
    <col min="10510" max="10510" width="5.42578125" style="76" customWidth="1"/>
    <col min="10511" max="10511" width="8.28515625" style="76" customWidth="1"/>
    <col min="10512" max="10512" width="2.28515625" style="76" customWidth="1"/>
    <col min="10513" max="10513" width="1.140625" style="76" customWidth="1"/>
    <col min="10514" max="10514" width="24" style="76" customWidth="1"/>
    <col min="10515" max="10515" width="3.5703125" style="76" customWidth="1"/>
    <col min="10516" max="10516" width="1" style="76" customWidth="1"/>
    <col min="10517" max="10517" width="11.42578125" style="76" customWidth="1"/>
    <col min="10518" max="10518" width="1.140625" style="76" customWidth="1"/>
    <col min="10519" max="10752" width="6.85546875" style="76" customWidth="1"/>
    <col min="10753" max="10756" width="1.140625" style="76" customWidth="1"/>
    <col min="10757" max="10757" width="2.28515625" style="76" customWidth="1"/>
    <col min="10758" max="10758" width="1.140625" style="76" customWidth="1"/>
    <col min="10759" max="10759" width="2.28515625" style="76" customWidth="1"/>
    <col min="10760" max="10760" width="1.140625" style="76" customWidth="1"/>
    <col min="10761" max="10761" width="2.28515625" style="76" customWidth="1"/>
    <col min="10762" max="10762" width="3" style="76" customWidth="1"/>
    <col min="10763" max="10763" width="21.5703125" style="76" customWidth="1"/>
    <col min="10764" max="10764" width="1.7109375" style="76" customWidth="1"/>
    <col min="10765" max="10765" width="4.5703125" style="76" customWidth="1"/>
    <col min="10766" max="10766" width="5.42578125" style="76" customWidth="1"/>
    <col min="10767" max="10767" width="8.28515625" style="76" customWidth="1"/>
    <col min="10768" max="10768" width="2.28515625" style="76" customWidth="1"/>
    <col min="10769" max="10769" width="1.140625" style="76" customWidth="1"/>
    <col min="10770" max="10770" width="24" style="76" customWidth="1"/>
    <col min="10771" max="10771" width="3.5703125" style="76" customWidth="1"/>
    <col min="10772" max="10772" width="1" style="76" customWidth="1"/>
    <col min="10773" max="10773" width="11.42578125" style="76" customWidth="1"/>
    <col min="10774" max="10774" width="1.140625" style="76" customWidth="1"/>
    <col min="10775" max="11008" width="6.85546875" style="76" customWidth="1"/>
    <col min="11009" max="11012" width="1.140625" style="76" customWidth="1"/>
    <col min="11013" max="11013" width="2.28515625" style="76" customWidth="1"/>
    <col min="11014" max="11014" width="1.140625" style="76" customWidth="1"/>
    <col min="11015" max="11015" width="2.28515625" style="76" customWidth="1"/>
    <col min="11016" max="11016" width="1.140625" style="76" customWidth="1"/>
    <col min="11017" max="11017" width="2.28515625" style="76" customWidth="1"/>
    <col min="11018" max="11018" width="3" style="76" customWidth="1"/>
    <col min="11019" max="11019" width="21.5703125" style="76" customWidth="1"/>
    <col min="11020" max="11020" width="1.7109375" style="76" customWidth="1"/>
    <col min="11021" max="11021" width="4.5703125" style="76" customWidth="1"/>
    <col min="11022" max="11022" width="5.42578125" style="76" customWidth="1"/>
    <col min="11023" max="11023" width="8.28515625" style="76" customWidth="1"/>
    <col min="11024" max="11024" width="2.28515625" style="76" customWidth="1"/>
    <col min="11025" max="11025" width="1.140625" style="76" customWidth="1"/>
    <col min="11026" max="11026" width="24" style="76" customWidth="1"/>
    <col min="11027" max="11027" width="3.5703125" style="76" customWidth="1"/>
    <col min="11028" max="11028" width="1" style="76" customWidth="1"/>
    <col min="11029" max="11029" width="11.42578125" style="76" customWidth="1"/>
    <col min="11030" max="11030" width="1.140625" style="76" customWidth="1"/>
    <col min="11031" max="11264" width="6.85546875" style="76" customWidth="1"/>
    <col min="11265" max="11268" width="1.140625" style="76" customWidth="1"/>
    <col min="11269" max="11269" width="2.28515625" style="76" customWidth="1"/>
    <col min="11270" max="11270" width="1.140625" style="76" customWidth="1"/>
    <col min="11271" max="11271" width="2.28515625" style="76" customWidth="1"/>
    <col min="11272" max="11272" width="1.140625" style="76" customWidth="1"/>
    <col min="11273" max="11273" width="2.28515625" style="76" customWidth="1"/>
    <col min="11274" max="11274" width="3" style="76" customWidth="1"/>
    <col min="11275" max="11275" width="21.5703125" style="76" customWidth="1"/>
    <col min="11276" max="11276" width="1.7109375" style="76" customWidth="1"/>
    <col min="11277" max="11277" width="4.5703125" style="76" customWidth="1"/>
    <col min="11278" max="11278" width="5.42578125" style="76" customWidth="1"/>
    <col min="11279" max="11279" width="8.28515625" style="76" customWidth="1"/>
    <col min="11280" max="11280" width="2.28515625" style="76" customWidth="1"/>
    <col min="11281" max="11281" width="1.140625" style="76" customWidth="1"/>
    <col min="11282" max="11282" width="24" style="76" customWidth="1"/>
    <col min="11283" max="11283" width="3.5703125" style="76" customWidth="1"/>
    <col min="11284" max="11284" width="1" style="76" customWidth="1"/>
    <col min="11285" max="11285" width="11.42578125" style="76" customWidth="1"/>
    <col min="11286" max="11286" width="1.140625" style="76" customWidth="1"/>
    <col min="11287" max="11520" width="6.85546875" style="76" customWidth="1"/>
    <col min="11521" max="11524" width="1.140625" style="76" customWidth="1"/>
    <col min="11525" max="11525" width="2.28515625" style="76" customWidth="1"/>
    <col min="11526" max="11526" width="1.140625" style="76" customWidth="1"/>
    <col min="11527" max="11527" width="2.28515625" style="76" customWidth="1"/>
    <col min="11528" max="11528" width="1.140625" style="76" customWidth="1"/>
    <col min="11529" max="11529" width="2.28515625" style="76" customWidth="1"/>
    <col min="11530" max="11530" width="3" style="76" customWidth="1"/>
    <col min="11531" max="11531" width="21.5703125" style="76" customWidth="1"/>
    <col min="11532" max="11532" width="1.7109375" style="76" customWidth="1"/>
    <col min="11533" max="11533" width="4.5703125" style="76" customWidth="1"/>
    <col min="11534" max="11534" width="5.42578125" style="76" customWidth="1"/>
    <col min="11535" max="11535" width="8.28515625" style="76" customWidth="1"/>
    <col min="11536" max="11536" width="2.28515625" style="76" customWidth="1"/>
    <col min="11537" max="11537" width="1.140625" style="76" customWidth="1"/>
    <col min="11538" max="11538" width="24" style="76" customWidth="1"/>
    <col min="11539" max="11539" width="3.5703125" style="76" customWidth="1"/>
    <col min="11540" max="11540" width="1" style="76" customWidth="1"/>
    <col min="11541" max="11541" width="11.42578125" style="76" customWidth="1"/>
    <col min="11542" max="11542" width="1.140625" style="76" customWidth="1"/>
    <col min="11543" max="11776" width="6.85546875" style="76" customWidth="1"/>
    <col min="11777" max="11780" width="1.140625" style="76" customWidth="1"/>
    <col min="11781" max="11781" width="2.28515625" style="76" customWidth="1"/>
    <col min="11782" max="11782" width="1.140625" style="76" customWidth="1"/>
    <col min="11783" max="11783" width="2.28515625" style="76" customWidth="1"/>
    <col min="11784" max="11784" width="1.140625" style="76" customWidth="1"/>
    <col min="11785" max="11785" width="2.28515625" style="76" customWidth="1"/>
    <col min="11786" max="11786" width="3" style="76" customWidth="1"/>
    <col min="11787" max="11787" width="21.5703125" style="76" customWidth="1"/>
    <col min="11788" max="11788" width="1.7109375" style="76" customWidth="1"/>
    <col min="11789" max="11789" width="4.5703125" style="76" customWidth="1"/>
    <col min="11790" max="11790" width="5.42578125" style="76" customWidth="1"/>
    <col min="11791" max="11791" width="8.28515625" style="76" customWidth="1"/>
    <col min="11792" max="11792" width="2.28515625" style="76" customWidth="1"/>
    <col min="11793" max="11793" width="1.140625" style="76" customWidth="1"/>
    <col min="11794" max="11794" width="24" style="76" customWidth="1"/>
    <col min="11795" max="11795" width="3.5703125" style="76" customWidth="1"/>
    <col min="11796" max="11796" width="1" style="76" customWidth="1"/>
    <col min="11797" max="11797" width="11.42578125" style="76" customWidth="1"/>
    <col min="11798" max="11798" width="1.140625" style="76" customWidth="1"/>
    <col min="11799" max="12032" width="6.85546875" style="76" customWidth="1"/>
    <col min="12033" max="12036" width="1.140625" style="76" customWidth="1"/>
    <col min="12037" max="12037" width="2.28515625" style="76" customWidth="1"/>
    <col min="12038" max="12038" width="1.140625" style="76" customWidth="1"/>
    <col min="12039" max="12039" width="2.28515625" style="76" customWidth="1"/>
    <col min="12040" max="12040" width="1.140625" style="76" customWidth="1"/>
    <col min="12041" max="12041" width="2.28515625" style="76" customWidth="1"/>
    <col min="12042" max="12042" width="3" style="76" customWidth="1"/>
    <col min="12043" max="12043" width="21.5703125" style="76" customWidth="1"/>
    <col min="12044" max="12044" width="1.7109375" style="76" customWidth="1"/>
    <col min="12045" max="12045" width="4.5703125" style="76" customWidth="1"/>
    <col min="12046" max="12046" width="5.42578125" style="76" customWidth="1"/>
    <col min="12047" max="12047" width="8.28515625" style="76" customWidth="1"/>
    <col min="12048" max="12048" width="2.28515625" style="76" customWidth="1"/>
    <col min="12049" max="12049" width="1.140625" style="76" customWidth="1"/>
    <col min="12050" max="12050" width="24" style="76" customWidth="1"/>
    <col min="12051" max="12051" width="3.5703125" style="76" customWidth="1"/>
    <col min="12052" max="12052" width="1" style="76" customWidth="1"/>
    <col min="12053" max="12053" width="11.42578125" style="76" customWidth="1"/>
    <col min="12054" max="12054" width="1.140625" style="76" customWidth="1"/>
    <col min="12055" max="12288" width="6.85546875" style="76" customWidth="1"/>
    <col min="12289" max="12292" width="1.140625" style="76" customWidth="1"/>
    <col min="12293" max="12293" width="2.28515625" style="76" customWidth="1"/>
    <col min="12294" max="12294" width="1.140625" style="76" customWidth="1"/>
    <col min="12295" max="12295" width="2.28515625" style="76" customWidth="1"/>
    <col min="12296" max="12296" width="1.140625" style="76" customWidth="1"/>
    <col min="12297" max="12297" width="2.28515625" style="76" customWidth="1"/>
    <col min="12298" max="12298" width="3" style="76" customWidth="1"/>
    <col min="12299" max="12299" width="21.5703125" style="76" customWidth="1"/>
    <col min="12300" max="12300" width="1.7109375" style="76" customWidth="1"/>
    <col min="12301" max="12301" width="4.5703125" style="76" customWidth="1"/>
    <col min="12302" max="12302" width="5.42578125" style="76" customWidth="1"/>
    <col min="12303" max="12303" width="8.28515625" style="76" customWidth="1"/>
    <col min="12304" max="12304" width="2.28515625" style="76" customWidth="1"/>
    <col min="12305" max="12305" width="1.140625" style="76" customWidth="1"/>
    <col min="12306" max="12306" width="24" style="76" customWidth="1"/>
    <col min="12307" max="12307" width="3.5703125" style="76" customWidth="1"/>
    <col min="12308" max="12308" width="1" style="76" customWidth="1"/>
    <col min="12309" max="12309" width="11.42578125" style="76" customWidth="1"/>
    <col min="12310" max="12310" width="1.140625" style="76" customWidth="1"/>
    <col min="12311" max="12544" width="6.85546875" style="76" customWidth="1"/>
    <col min="12545" max="12548" width="1.140625" style="76" customWidth="1"/>
    <col min="12549" max="12549" width="2.28515625" style="76" customWidth="1"/>
    <col min="12550" max="12550" width="1.140625" style="76" customWidth="1"/>
    <col min="12551" max="12551" width="2.28515625" style="76" customWidth="1"/>
    <col min="12552" max="12552" width="1.140625" style="76" customWidth="1"/>
    <col min="12553" max="12553" width="2.28515625" style="76" customWidth="1"/>
    <col min="12554" max="12554" width="3" style="76" customWidth="1"/>
    <col min="12555" max="12555" width="21.5703125" style="76" customWidth="1"/>
    <col min="12556" max="12556" width="1.7109375" style="76" customWidth="1"/>
    <col min="12557" max="12557" width="4.5703125" style="76" customWidth="1"/>
    <col min="12558" max="12558" width="5.42578125" style="76" customWidth="1"/>
    <col min="12559" max="12559" width="8.28515625" style="76" customWidth="1"/>
    <col min="12560" max="12560" width="2.28515625" style="76" customWidth="1"/>
    <col min="12561" max="12561" width="1.140625" style="76" customWidth="1"/>
    <col min="12562" max="12562" width="24" style="76" customWidth="1"/>
    <col min="12563" max="12563" width="3.5703125" style="76" customWidth="1"/>
    <col min="12564" max="12564" width="1" style="76" customWidth="1"/>
    <col min="12565" max="12565" width="11.42578125" style="76" customWidth="1"/>
    <col min="12566" max="12566" width="1.140625" style="76" customWidth="1"/>
    <col min="12567" max="12800" width="6.85546875" style="76" customWidth="1"/>
    <col min="12801" max="12804" width="1.140625" style="76" customWidth="1"/>
    <col min="12805" max="12805" width="2.28515625" style="76" customWidth="1"/>
    <col min="12806" max="12806" width="1.140625" style="76" customWidth="1"/>
    <col min="12807" max="12807" width="2.28515625" style="76" customWidth="1"/>
    <col min="12808" max="12808" width="1.140625" style="76" customWidth="1"/>
    <col min="12809" max="12809" width="2.28515625" style="76" customWidth="1"/>
    <col min="12810" max="12810" width="3" style="76" customWidth="1"/>
    <col min="12811" max="12811" width="21.5703125" style="76" customWidth="1"/>
    <col min="12812" max="12812" width="1.7109375" style="76" customWidth="1"/>
    <col min="12813" max="12813" width="4.5703125" style="76" customWidth="1"/>
    <col min="12814" max="12814" width="5.42578125" style="76" customWidth="1"/>
    <col min="12815" max="12815" width="8.28515625" style="76" customWidth="1"/>
    <col min="12816" max="12816" width="2.28515625" style="76" customWidth="1"/>
    <col min="12817" max="12817" width="1.140625" style="76" customWidth="1"/>
    <col min="12818" max="12818" width="24" style="76" customWidth="1"/>
    <col min="12819" max="12819" width="3.5703125" style="76" customWidth="1"/>
    <col min="12820" max="12820" width="1" style="76" customWidth="1"/>
    <col min="12821" max="12821" width="11.42578125" style="76" customWidth="1"/>
    <col min="12822" max="12822" width="1.140625" style="76" customWidth="1"/>
    <col min="12823" max="13056" width="6.85546875" style="76" customWidth="1"/>
    <col min="13057" max="13060" width="1.140625" style="76" customWidth="1"/>
    <col min="13061" max="13061" width="2.28515625" style="76" customWidth="1"/>
    <col min="13062" max="13062" width="1.140625" style="76" customWidth="1"/>
    <col min="13063" max="13063" width="2.28515625" style="76" customWidth="1"/>
    <col min="13064" max="13064" width="1.140625" style="76" customWidth="1"/>
    <col min="13065" max="13065" width="2.28515625" style="76" customWidth="1"/>
    <col min="13066" max="13066" width="3" style="76" customWidth="1"/>
    <col min="13067" max="13067" width="21.5703125" style="76" customWidth="1"/>
    <col min="13068" max="13068" width="1.7109375" style="76" customWidth="1"/>
    <col min="13069" max="13069" width="4.5703125" style="76" customWidth="1"/>
    <col min="13070" max="13070" width="5.42578125" style="76" customWidth="1"/>
    <col min="13071" max="13071" width="8.28515625" style="76" customWidth="1"/>
    <col min="13072" max="13072" width="2.28515625" style="76" customWidth="1"/>
    <col min="13073" max="13073" width="1.140625" style="76" customWidth="1"/>
    <col min="13074" max="13074" width="24" style="76" customWidth="1"/>
    <col min="13075" max="13075" width="3.5703125" style="76" customWidth="1"/>
    <col min="13076" max="13076" width="1" style="76" customWidth="1"/>
    <col min="13077" max="13077" width="11.42578125" style="76" customWidth="1"/>
    <col min="13078" max="13078" width="1.140625" style="76" customWidth="1"/>
    <col min="13079" max="13312" width="6.85546875" style="76" customWidth="1"/>
    <col min="13313" max="13316" width="1.140625" style="76" customWidth="1"/>
    <col min="13317" max="13317" width="2.28515625" style="76" customWidth="1"/>
    <col min="13318" max="13318" width="1.140625" style="76" customWidth="1"/>
    <col min="13319" max="13319" width="2.28515625" style="76" customWidth="1"/>
    <col min="13320" max="13320" width="1.140625" style="76" customWidth="1"/>
    <col min="13321" max="13321" width="2.28515625" style="76" customWidth="1"/>
    <col min="13322" max="13322" width="3" style="76" customWidth="1"/>
    <col min="13323" max="13323" width="21.5703125" style="76" customWidth="1"/>
    <col min="13324" max="13324" width="1.7109375" style="76" customWidth="1"/>
    <col min="13325" max="13325" width="4.5703125" style="76" customWidth="1"/>
    <col min="13326" max="13326" width="5.42578125" style="76" customWidth="1"/>
    <col min="13327" max="13327" width="8.28515625" style="76" customWidth="1"/>
    <col min="13328" max="13328" width="2.28515625" style="76" customWidth="1"/>
    <col min="13329" max="13329" width="1.140625" style="76" customWidth="1"/>
    <col min="13330" max="13330" width="24" style="76" customWidth="1"/>
    <col min="13331" max="13331" width="3.5703125" style="76" customWidth="1"/>
    <col min="13332" max="13332" width="1" style="76" customWidth="1"/>
    <col min="13333" max="13333" width="11.42578125" style="76" customWidth="1"/>
    <col min="13334" max="13334" width="1.140625" style="76" customWidth="1"/>
    <col min="13335" max="13568" width="6.85546875" style="76" customWidth="1"/>
    <col min="13569" max="13572" width="1.140625" style="76" customWidth="1"/>
    <col min="13573" max="13573" width="2.28515625" style="76" customWidth="1"/>
    <col min="13574" max="13574" width="1.140625" style="76" customWidth="1"/>
    <col min="13575" max="13575" width="2.28515625" style="76" customWidth="1"/>
    <col min="13576" max="13576" width="1.140625" style="76" customWidth="1"/>
    <col min="13577" max="13577" width="2.28515625" style="76" customWidth="1"/>
    <col min="13578" max="13578" width="3" style="76" customWidth="1"/>
    <col min="13579" max="13579" width="21.5703125" style="76" customWidth="1"/>
    <col min="13580" max="13580" width="1.7109375" style="76" customWidth="1"/>
    <col min="13581" max="13581" width="4.5703125" style="76" customWidth="1"/>
    <col min="13582" max="13582" width="5.42578125" style="76" customWidth="1"/>
    <col min="13583" max="13583" width="8.28515625" style="76" customWidth="1"/>
    <col min="13584" max="13584" width="2.28515625" style="76" customWidth="1"/>
    <col min="13585" max="13585" width="1.140625" style="76" customWidth="1"/>
    <col min="13586" max="13586" width="24" style="76" customWidth="1"/>
    <col min="13587" max="13587" width="3.5703125" style="76" customWidth="1"/>
    <col min="13588" max="13588" width="1" style="76" customWidth="1"/>
    <col min="13589" max="13589" width="11.42578125" style="76" customWidth="1"/>
    <col min="13590" max="13590" width="1.140625" style="76" customWidth="1"/>
    <col min="13591" max="13824" width="6.85546875" style="76" customWidth="1"/>
    <col min="13825" max="13828" width="1.140625" style="76" customWidth="1"/>
    <col min="13829" max="13829" width="2.28515625" style="76" customWidth="1"/>
    <col min="13830" max="13830" width="1.140625" style="76" customWidth="1"/>
    <col min="13831" max="13831" width="2.28515625" style="76" customWidth="1"/>
    <col min="13832" max="13832" width="1.140625" style="76" customWidth="1"/>
    <col min="13833" max="13833" width="2.28515625" style="76" customWidth="1"/>
    <col min="13834" max="13834" width="3" style="76" customWidth="1"/>
    <col min="13835" max="13835" width="21.5703125" style="76" customWidth="1"/>
    <col min="13836" max="13836" width="1.7109375" style="76" customWidth="1"/>
    <col min="13837" max="13837" width="4.5703125" style="76" customWidth="1"/>
    <col min="13838" max="13838" width="5.42578125" style="76" customWidth="1"/>
    <col min="13839" max="13839" width="8.28515625" style="76" customWidth="1"/>
    <col min="13840" max="13840" width="2.28515625" style="76" customWidth="1"/>
    <col min="13841" max="13841" width="1.140625" style="76" customWidth="1"/>
    <col min="13842" max="13842" width="24" style="76" customWidth="1"/>
    <col min="13843" max="13843" width="3.5703125" style="76" customWidth="1"/>
    <col min="13844" max="13844" width="1" style="76" customWidth="1"/>
    <col min="13845" max="13845" width="11.42578125" style="76" customWidth="1"/>
    <col min="13846" max="13846" width="1.140625" style="76" customWidth="1"/>
    <col min="13847" max="14080" width="6.85546875" style="76" customWidth="1"/>
    <col min="14081" max="14084" width="1.140625" style="76" customWidth="1"/>
    <col min="14085" max="14085" width="2.28515625" style="76" customWidth="1"/>
    <col min="14086" max="14086" width="1.140625" style="76" customWidth="1"/>
    <col min="14087" max="14087" width="2.28515625" style="76" customWidth="1"/>
    <col min="14088" max="14088" width="1.140625" style="76" customWidth="1"/>
    <col min="14089" max="14089" width="2.28515625" style="76" customWidth="1"/>
    <col min="14090" max="14090" width="3" style="76" customWidth="1"/>
    <col min="14091" max="14091" width="21.5703125" style="76" customWidth="1"/>
    <col min="14092" max="14092" width="1.7109375" style="76" customWidth="1"/>
    <col min="14093" max="14093" width="4.5703125" style="76" customWidth="1"/>
    <col min="14094" max="14094" width="5.42578125" style="76" customWidth="1"/>
    <col min="14095" max="14095" width="8.28515625" style="76" customWidth="1"/>
    <col min="14096" max="14096" width="2.28515625" style="76" customWidth="1"/>
    <col min="14097" max="14097" width="1.140625" style="76" customWidth="1"/>
    <col min="14098" max="14098" width="24" style="76" customWidth="1"/>
    <col min="14099" max="14099" width="3.5703125" style="76" customWidth="1"/>
    <col min="14100" max="14100" width="1" style="76" customWidth="1"/>
    <col min="14101" max="14101" width="11.42578125" style="76" customWidth="1"/>
    <col min="14102" max="14102" width="1.140625" style="76" customWidth="1"/>
    <col min="14103" max="14336" width="6.85546875" style="76" customWidth="1"/>
    <col min="14337" max="14340" width="1.140625" style="76" customWidth="1"/>
    <col min="14341" max="14341" width="2.28515625" style="76" customWidth="1"/>
    <col min="14342" max="14342" width="1.140625" style="76" customWidth="1"/>
    <col min="14343" max="14343" width="2.28515625" style="76" customWidth="1"/>
    <col min="14344" max="14344" width="1.140625" style="76" customWidth="1"/>
    <col min="14345" max="14345" width="2.28515625" style="76" customWidth="1"/>
    <col min="14346" max="14346" width="3" style="76" customWidth="1"/>
    <col min="14347" max="14347" width="21.5703125" style="76" customWidth="1"/>
    <col min="14348" max="14348" width="1.7109375" style="76" customWidth="1"/>
    <col min="14349" max="14349" width="4.5703125" style="76" customWidth="1"/>
    <col min="14350" max="14350" width="5.42578125" style="76" customWidth="1"/>
    <col min="14351" max="14351" width="8.28515625" style="76" customWidth="1"/>
    <col min="14352" max="14352" width="2.28515625" style="76" customWidth="1"/>
    <col min="14353" max="14353" width="1.140625" style="76" customWidth="1"/>
    <col min="14354" max="14354" width="24" style="76" customWidth="1"/>
    <col min="14355" max="14355" width="3.5703125" style="76" customWidth="1"/>
    <col min="14356" max="14356" width="1" style="76" customWidth="1"/>
    <col min="14357" max="14357" width="11.42578125" style="76" customWidth="1"/>
    <col min="14358" max="14358" width="1.140625" style="76" customWidth="1"/>
    <col min="14359" max="14592" width="6.85546875" style="76" customWidth="1"/>
    <col min="14593" max="14596" width="1.140625" style="76" customWidth="1"/>
    <col min="14597" max="14597" width="2.28515625" style="76" customWidth="1"/>
    <col min="14598" max="14598" width="1.140625" style="76" customWidth="1"/>
    <col min="14599" max="14599" width="2.28515625" style="76" customWidth="1"/>
    <col min="14600" max="14600" width="1.140625" style="76" customWidth="1"/>
    <col min="14601" max="14601" width="2.28515625" style="76" customWidth="1"/>
    <col min="14602" max="14602" width="3" style="76" customWidth="1"/>
    <col min="14603" max="14603" width="21.5703125" style="76" customWidth="1"/>
    <col min="14604" max="14604" width="1.7109375" style="76" customWidth="1"/>
    <col min="14605" max="14605" width="4.5703125" style="76" customWidth="1"/>
    <col min="14606" max="14606" width="5.42578125" style="76" customWidth="1"/>
    <col min="14607" max="14607" width="8.28515625" style="76" customWidth="1"/>
    <col min="14608" max="14608" width="2.28515625" style="76" customWidth="1"/>
    <col min="14609" max="14609" width="1.140625" style="76" customWidth="1"/>
    <col min="14610" max="14610" width="24" style="76" customWidth="1"/>
    <col min="14611" max="14611" width="3.5703125" style="76" customWidth="1"/>
    <col min="14612" max="14612" width="1" style="76" customWidth="1"/>
    <col min="14613" max="14613" width="11.42578125" style="76" customWidth="1"/>
    <col min="14614" max="14614" width="1.140625" style="76" customWidth="1"/>
    <col min="14615" max="14848" width="6.85546875" style="76" customWidth="1"/>
    <col min="14849" max="14852" width="1.140625" style="76" customWidth="1"/>
    <col min="14853" max="14853" width="2.28515625" style="76" customWidth="1"/>
    <col min="14854" max="14854" width="1.140625" style="76" customWidth="1"/>
    <col min="14855" max="14855" width="2.28515625" style="76" customWidth="1"/>
    <col min="14856" max="14856" width="1.140625" style="76" customWidth="1"/>
    <col min="14857" max="14857" width="2.28515625" style="76" customWidth="1"/>
    <col min="14858" max="14858" width="3" style="76" customWidth="1"/>
    <col min="14859" max="14859" width="21.5703125" style="76" customWidth="1"/>
    <col min="14860" max="14860" width="1.7109375" style="76" customWidth="1"/>
    <col min="14861" max="14861" width="4.5703125" style="76" customWidth="1"/>
    <col min="14862" max="14862" width="5.42578125" style="76" customWidth="1"/>
    <col min="14863" max="14863" width="8.28515625" style="76" customWidth="1"/>
    <col min="14864" max="14864" width="2.28515625" style="76" customWidth="1"/>
    <col min="14865" max="14865" width="1.140625" style="76" customWidth="1"/>
    <col min="14866" max="14866" width="24" style="76" customWidth="1"/>
    <col min="14867" max="14867" width="3.5703125" style="76" customWidth="1"/>
    <col min="14868" max="14868" width="1" style="76" customWidth="1"/>
    <col min="14869" max="14869" width="11.42578125" style="76" customWidth="1"/>
    <col min="14870" max="14870" width="1.140625" style="76" customWidth="1"/>
    <col min="14871" max="15104" width="6.85546875" style="76" customWidth="1"/>
    <col min="15105" max="15108" width="1.140625" style="76" customWidth="1"/>
    <col min="15109" max="15109" width="2.28515625" style="76" customWidth="1"/>
    <col min="15110" max="15110" width="1.140625" style="76" customWidth="1"/>
    <col min="15111" max="15111" width="2.28515625" style="76" customWidth="1"/>
    <col min="15112" max="15112" width="1.140625" style="76" customWidth="1"/>
    <col min="15113" max="15113" width="2.28515625" style="76" customWidth="1"/>
    <col min="15114" max="15114" width="3" style="76" customWidth="1"/>
    <col min="15115" max="15115" width="21.5703125" style="76" customWidth="1"/>
    <col min="15116" max="15116" width="1.7109375" style="76" customWidth="1"/>
    <col min="15117" max="15117" width="4.5703125" style="76" customWidth="1"/>
    <col min="15118" max="15118" width="5.42578125" style="76" customWidth="1"/>
    <col min="15119" max="15119" width="8.28515625" style="76" customWidth="1"/>
    <col min="15120" max="15120" width="2.28515625" style="76" customWidth="1"/>
    <col min="15121" max="15121" width="1.140625" style="76" customWidth="1"/>
    <col min="15122" max="15122" width="24" style="76" customWidth="1"/>
    <col min="15123" max="15123" width="3.5703125" style="76" customWidth="1"/>
    <col min="15124" max="15124" width="1" style="76" customWidth="1"/>
    <col min="15125" max="15125" width="11.42578125" style="76" customWidth="1"/>
    <col min="15126" max="15126" width="1.140625" style="76" customWidth="1"/>
    <col min="15127" max="15360" width="6.85546875" style="76" customWidth="1"/>
    <col min="15361" max="15364" width="1.140625" style="76" customWidth="1"/>
    <col min="15365" max="15365" width="2.28515625" style="76" customWidth="1"/>
    <col min="15366" max="15366" width="1.140625" style="76" customWidth="1"/>
    <col min="15367" max="15367" width="2.28515625" style="76" customWidth="1"/>
    <col min="15368" max="15368" width="1.140625" style="76" customWidth="1"/>
    <col min="15369" max="15369" width="2.28515625" style="76" customWidth="1"/>
    <col min="15370" max="15370" width="3" style="76" customWidth="1"/>
    <col min="15371" max="15371" width="21.5703125" style="76" customWidth="1"/>
    <col min="15372" max="15372" width="1.7109375" style="76" customWidth="1"/>
    <col min="15373" max="15373" width="4.5703125" style="76" customWidth="1"/>
    <col min="15374" max="15374" width="5.42578125" style="76" customWidth="1"/>
    <col min="15375" max="15375" width="8.28515625" style="76" customWidth="1"/>
    <col min="15376" max="15376" width="2.28515625" style="76" customWidth="1"/>
    <col min="15377" max="15377" width="1.140625" style="76" customWidth="1"/>
    <col min="15378" max="15378" width="24" style="76" customWidth="1"/>
    <col min="15379" max="15379" width="3.5703125" style="76" customWidth="1"/>
    <col min="15380" max="15380" width="1" style="76" customWidth="1"/>
    <col min="15381" max="15381" width="11.42578125" style="76" customWidth="1"/>
    <col min="15382" max="15382" width="1.140625" style="76" customWidth="1"/>
    <col min="15383" max="15616" width="6.85546875" style="76" customWidth="1"/>
    <col min="15617" max="15620" width="1.140625" style="76" customWidth="1"/>
    <col min="15621" max="15621" width="2.28515625" style="76" customWidth="1"/>
    <col min="15622" max="15622" width="1.140625" style="76" customWidth="1"/>
    <col min="15623" max="15623" width="2.28515625" style="76" customWidth="1"/>
    <col min="15624" max="15624" width="1.140625" style="76" customWidth="1"/>
    <col min="15625" max="15625" width="2.28515625" style="76" customWidth="1"/>
    <col min="15626" max="15626" width="3" style="76" customWidth="1"/>
    <col min="15627" max="15627" width="21.5703125" style="76" customWidth="1"/>
    <col min="15628" max="15628" width="1.7109375" style="76" customWidth="1"/>
    <col min="15629" max="15629" width="4.5703125" style="76" customWidth="1"/>
    <col min="15630" max="15630" width="5.42578125" style="76" customWidth="1"/>
    <col min="15631" max="15631" width="8.28515625" style="76" customWidth="1"/>
    <col min="15632" max="15632" width="2.28515625" style="76" customWidth="1"/>
    <col min="15633" max="15633" width="1.140625" style="76" customWidth="1"/>
    <col min="15634" max="15634" width="24" style="76" customWidth="1"/>
    <col min="15635" max="15635" width="3.5703125" style="76" customWidth="1"/>
    <col min="15636" max="15636" width="1" style="76" customWidth="1"/>
    <col min="15637" max="15637" width="11.42578125" style="76" customWidth="1"/>
    <col min="15638" max="15638" width="1.140625" style="76" customWidth="1"/>
    <col min="15639" max="15872" width="6.85546875" style="76" customWidth="1"/>
    <col min="15873" max="15876" width="1.140625" style="76" customWidth="1"/>
    <col min="15877" max="15877" width="2.28515625" style="76" customWidth="1"/>
    <col min="15878" max="15878" width="1.140625" style="76" customWidth="1"/>
    <col min="15879" max="15879" width="2.28515625" style="76" customWidth="1"/>
    <col min="15880" max="15880" width="1.140625" style="76" customWidth="1"/>
    <col min="15881" max="15881" width="2.28515625" style="76" customWidth="1"/>
    <col min="15882" max="15882" width="3" style="76" customWidth="1"/>
    <col min="15883" max="15883" width="21.5703125" style="76" customWidth="1"/>
    <col min="15884" max="15884" width="1.7109375" style="76" customWidth="1"/>
    <col min="15885" max="15885" width="4.5703125" style="76" customWidth="1"/>
    <col min="15886" max="15886" width="5.42578125" style="76" customWidth="1"/>
    <col min="15887" max="15887" width="8.28515625" style="76" customWidth="1"/>
    <col min="15888" max="15888" width="2.28515625" style="76" customWidth="1"/>
    <col min="15889" max="15889" width="1.140625" style="76" customWidth="1"/>
    <col min="15890" max="15890" width="24" style="76" customWidth="1"/>
    <col min="15891" max="15891" width="3.5703125" style="76" customWidth="1"/>
    <col min="15892" max="15892" width="1" style="76" customWidth="1"/>
    <col min="15893" max="15893" width="11.42578125" style="76" customWidth="1"/>
    <col min="15894" max="15894" width="1.140625" style="76" customWidth="1"/>
    <col min="15895" max="16128" width="6.85546875" style="76" customWidth="1"/>
    <col min="16129" max="16132" width="1.140625" style="76" customWidth="1"/>
    <col min="16133" max="16133" width="2.28515625" style="76" customWidth="1"/>
    <col min="16134" max="16134" width="1.140625" style="76" customWidth="1"/>
    <col min="16135" max="16135" width="2.28515625" style="76" customWidth="1"/>
    <col min="16136" max="16136" width="1.140625" style="76" customWidth="1"/>
    <col min="16137" max="16137" width="2.28515625" style="76" customWidth="1"/>
    <col min="16138" max="16138" width="3" style="76" customWidth="1"/>
    <col min="16139" max="16139" width="21.5703125" style="76" customWidth="1"/>
    <col min="16140" max="16140" width="1.7109375" style="76" customWidth="1"/>
    <col min="16141" max="16141" width="4.5703125" style="76" customWidth="1"/>
    <col min="16142" max="16142" width="5.42578125" style="76" customWidth="1"/>
    <col min="16143" max="16143" width="8.28515625" style="76" customWidth="1"/>
    <col min="16144" max="16144" width="2.28515625" style="76" customWidth="1"/>
    <col min="16145" max="16145" width="1.140625" style="76" customWidth="1"/>
    <col min="16146" max="16146" width="24" style="76" customWidth="1"/>
    <col min="16147" max="16147" width="3.5703125" style="76" customWidth="1"/>
    <col min="16148" max="16148" width="1" style="76" customWidth="1"/>
    <col min="16149" max="16149" width="11.42578125" style="76" customWidth="1"/>
    <col min="16150" max="16150" width="1.140625" style="76" customWidth="1"/>
    <col min="16151" max="16384" width="6.85546875" style="76" customWidth="1"/>
  </cols>
  <sheetData>
    <row r="1" spans="1:21" ht="27" customHeight="1" x14ac:dyDescent="0.25">
      <c r="B1" s="77" t="s">
        <v>2113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ht="20.25" customHeight="1" x14ac:dyDescent="0.25">
      <c r="J2" s="78" t="s">
        <v>2114</v>
      </c>
      <c r="K2" s="78"/>
      <c r="L2" s="78"/>
      <c r="M2" s="78"/>
      <c r="N2" s="78"/>
      <c r="O2" s="78"/>
      <c r="P2" s="78"/>
      <c r="Q2" s="78"/>
      <c r="R2" s="78"/>
      <c r="S2" s="78"/>
    </row>
    <row r="3" spans="1:21" ht="7.5" customHeight="1" x14ac:dyDescent="0.25"/>
    <row r="4" spans="1:21" x14ac:dyDescent="0.25">
      <c r="A4" s="95" t="s">
        <v>2115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21" ht="6" customHeight="1" x14ac:dyDescent="0.25"/>
    <row r="6" spans="1:21" x14ac:dyDescent="0.25">
      <c r="B6" s="90" t="s">
        <v>2116</v>
      </c>
      <c r="C6" s="90"/>
      <c r="D6" s="90"/>
      <c r="E6" s="90"/>
      <c r="F6" s="90"/>
      <c r="G6" s="90"/>
      <c r="H6" s="90"/>
      <c r="I6" s="85" t="s">
        <v>2117</v>
      </c>
      <c r="J6" s="85"/>
      <c r="K6" s="85"/>
      <c r="L6" s="96" t="s">
        <v>2118</v>
      </c>
      <c r="M6" s="96"/>
      <c r="N6" s="96"/>
      <c r="O6" s="96"/>
      <c r="P6" s="96"/>
      <c r="R6" s="96" t="s">
        <v>2119</v>
      </c>
      <c r="S6" s="96"/>
      <c r="T6" s="96"/>
      <c r="U6" s="97">
        <v>65.02</v>
      </c>
    </row>
    <row r="7" spans="1:21" x14ac:dyDescent="0.25">
      <c r="I7" s="85"/>
      <c r="J7" s="85"/>
      <c r="K7" s="85"/>
    </row>
    <row r="8" spans="1:21" x14ac:dyDescent="0.25">
      <c r="B8" s="90" t="s">
        <v>2120</v>
      </c>
      <c r="C8" s="90"/>
      <c r="D8" s="90"/>
      <c r="E8" s="90"/>
      <c r="F8" s="90"/>
      <c r="G8" s="90"/>
      <c r="H8" s="90"/>
      <c r="I8" s="96" t="s">
        <v>2121</v>
      </c>
      <c r="J8" s="96"/>
      <c r="K8" s="96"/>
      <c r="L8" s="96" t="s">
        <v>2118</v>
      </c>
      <c r="M8" s="96"/>
      <c r="N8" s="96"/>
      <c r="O8" s="96"/>
      <c r="P8" s="96"/>
      <c r="R8" s="96" t="s">
        <v>2119</v>
      </c>
      <c r="S8" s="96"/>
      <c r="T8" s="96"/>
      <c r="U8" s="97">
        <v>143.68</v>
      </c>
    </row>
    <row r="9" spans="1:21" ht="6" customHeight="1" x14ac:dyDescent="0.25"/>
    <row r="10" spans="1:21" x14ac:dyDescent="0.25">
      <c r="D10" s="91" t="s">
        <v>2</v>
      </c>
      <c r="F10" s="91" t="s">
        <v>2</v>
      </c>
      <c r="H10" s="91" t="s">
        <v>2</v>
      </c>
      <c r="O10" s="98" t="s">
        <v>2115</v>
      </c>
      <c r="P10" s="98"/>
      <c r="Q10" s="98"/>
      <c r="R10" s="98"/>
      <c r="S10" s="98"/>
      <c r="U10" s="99">
        <v>208.7</v>
      </c>
    </row>
    <row r="11" spans="1:21" x14ac:dyDescent="0.25">
      <c r="A11" s="95" t="s">
        <v>2122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21" ht="6" customHeight="1" x14ac:dyDescent="0.25"/>
    <row r="13" spans="1:21" x14ac:dyDescent="0.25">
      <c r="B13" s="90" t="s">
        <v>2123</v>
      </c>
      <c r="C13" s="90"/>
      <c r="D13" s="90"/>
      <c r="E13" s="90"/>
      <c r="F13" s="90"/>
      <c r="G13" s="90"/>
      <c r="H13" s="90"/>
      <c r="I13" s="96" t="s">
        <v>2124</v>
      </c>
      <c r="J13" s="96"/>
      <c r="K13" s="96"/>
      <c r="L13" s="96" t="s">
        <v>2125</v>
      </c>
      <c r="M13" s="96"/>
      <c r="N13" s="96"/>
      <c r="O13" s="96"/>
      <c r="P13" s="96"/>
      <c r="R13" s="96" t="s">
        <v>2126</v>
      </c>
      <c r="S13" s="96"/>
      <c r="T13" s="96"/>
      <c r="U13" s="97">
        <v>21.18</v>
      </c>
    </row>
    <row r="14" spans="1:21" x14ac:dyDescent="0.25">
      <c r="B14" s="90" t="s">
        <v>2127</v>
      </c>
      <c r="C14" s="90"/>
      <c r="D14" s="90"/>
      <c r="E14" s="90"/>
      <c r="F14" s="90"/>
      <c r="G14" s="90"/>
      <c r="H14" s="90"/>
      <c r="I14" s="96" t="s">
        <v>2128</v>
      </c>
      <c r="J14" s="96"/>
      <c r="K14" s="96"/>
      <c r="L14" s="96" t="s">
        <v>2118</v>
      </c>
      <c r="M14" s="96"/>
      <c r="N14" s="96"/>
      <c r="O14" s="96"/>
      <c r="P14" s="96"/>
      <c r="R14" s="96" t="s">
        <v>2129</v>
      </c>
      <c r="S14" s="96"/>
      <c r="T14" s="96"/>
      <c r="U14" s="97">
        <v>177.29</v>
      </c>
    </row>
    <row r="15" spans="1:21" x14ac:dyDescent="0.25">
      <c r="B15" s="90" t="s">
        <v>2130</v>
      </c>
      <c r="C15" s="90"/>
      <c r="D15" s="90"/>
      <c r="E15" s="90"/>
      <c r="F15" s="90"/>
      <c r="G15" s="90"/>
      <c r="H15" s="90"/>
      <c r="I15" s="96" t="s">
        <v>2131</v>
      </c>
      <c r="J15" s="96"/>
      <c r="K15" s="96"/>
      <c r="L15" s="96" t="s">
        <v>2132</v>
      </c>
      <c r="M15" s="96"/>
      <c r="N15" s="96"/>
      <c r="O15" s="96"/>
      <c r="P15" s="96"/>
      <c r="R15" s="85" t="s">
        <v>2133</v>
      </c>
      <c r="S15" s="85"/>
      <c r="T15" s="85"/>
      <c r="U15" s="97">
        <v>258.95999999999998</v>
      </c>
    </row>
    <row r="16" spans="1:21" x14ac:dyDescent="0.25">
      <c r="R16" s="85"/>
      <c r="S16" s="85"/>
      <c r="T16" s="85"/>
    </row>
    <row r="17" spans="2:21" x14ac:dyDescent="0.25">
      <c r="B17" s="90" t="s">
        <v>2134</v>
      </c>
      <c r="C17" s="90"/>
      <c r="D17" s="90"/>
      <c r="E17" s="90"/>
      <c r="F17" s="90"/>
      <c r="G17" s="90"/>
      <c r="H17" s="90"/>
      <c r="I17" s="96" t="s">
        <v>2135</v>
      </c>
      <c r="J17" s="96"/>
      <c r="K17" s="96"/>
      <c r="L17" s="96" t="s">
        <v>2136</v>
      </c>
      <c r="M17" s="96"/>
      <c r="N17" s="96"/>
      <c r="O17" s="96"/>
      <c r="P17" s="96"/>
      <c r="R17" s="85" t="s">
        <v>2137</v>
      </c>
      <c r="S17" s="85"/>
      <c r="T17" s="85"/>
      <c r="U17" s="97">
        <v>78</v>
      </c>
    </row>
    <row r="18" spans="2:21" x14ac:dyDescent="0.25">
      <c r="R18" s="85"/>
      <c r="S18" s="85"/>
      <c r="T18" s="85"/>
    </row>
    <row r="19" spans="2:21" x14ac:dyDescent="0.25">
      <c r="B19" s="90" t="s">
        <v>2138</v>
      </c>
      <c r="C19" s="90"/>
      <c r="D19" s="90"/>
      <c r="E19" s="90"/>
      <c r="F19" s="90"/>
      <c r="G19" s="90"/>
      <c r="H19" s="90"/>
      <c r="I19" s="96" t="s">
        <v>2124</v>
      </c>
      <c r="J19" s="96"/>
      <c r="K19" s="96"/>
      <c r="L19" s="96" t="s">
        <v>2125</v>
      </c>
      <c r="M19" s="96"/>
      <c r="N19" s="96"/>
      <c r="O19" s="96"/>
      <c r="P19" s="96"/>
      <c r="R19" s="96" t="s">
        <v>2126</v>
      </c>
      <c r="S19" s="96"/>
      <c r="T19" s="96"/>
      <c r="U19" s="97">
        <v>389.82</v>
      </c>
    </row>
    <row r="20" spans="2:21" x14ac:dyDescent="0.25">
      <c r="B20" s="90" t="s">
        <v>2138</v>
      </c>
      <c r="C20" s="90"/>
      <c r="D20" s="90"/>
      <c r="E20" s="90"/>
      <c r="F20" s="90"/>
      <c r="G20" s="90"/>
      <c r="H20" s="90"/>
      <c r="I20" s="96" t="s">
        <v>2124</v>
      </c>
      <c r="J20" s="96"/>
      <c r="K20" s="96"/>
      <c r="L20" s="96" t="s">
        <v>2125</v>
      </c>
      <c r="M20" s="96"/>
      <c r="N20" s="96"/>
      <c r="O20" s="96"/>
      <c r="P20" s="96"/>
      <c r="R20" s="96" t="s">
        <v>2126</v>
      </c>
      <c r="S20" s="96"/>
      <c r="T20" s="96"/>
      <c r="U20" s="97">
        <v>15.36</v>
      </c>
    </row>
    <row r="21" spans="2:21" x14ac:dyDescent="0.25">
      <c r="B21" s="90" t="s">
        <v>2139</v>
      </c>
      <c r="C21" s="90"/>
      <c r="D21" s="90"/>
      <c r="E21" s="90"/>
      <c r="F21" s="90"/>
      <c r="G21" s="90"/>
      <c r="H21" s="90"/>
      <c r="I21" s="96" t="s">
        <v>2124</v>
      </c>
      <c r="J21" s="96"/>
      <c r="K21" s="96"/>
      <c r="L21" s="96" t="s">
        <v>2125</v>
      </c>
      <c r="M21" s="96"/>
      <c r="N21" s="96"/>
      <c r="O21" s="96"/>
      <c r="P21" s="96"/>
      <c r="R21" s="96" t="s">
        <v>2126</v>
      </c>
      <c r="S21" s="96"/>
      <c r="T21" s="96"/>
      <c r="U21" s="97">
        <v>75.47</v>
      </c>
    </row>
    <row r="22" spans="2:21" x14ac:dyDescent="0.25">
      <c r="B22" s="90" t="s">
        <v>2139</v>
      </c>
      <c r="C22" s="90"/>
      <c r="D22" s="90"/>
      <c r="E22" s="90"/>
      <c r="F22" s="90"/>
      <c r="G22" s="90"/>
      <c r="H22" s="90"/>
      <c r="I22" s="96" t="s">
        <v>2124</v>
      </c>
      <c r="J22" s="96"/>
      <c r="K22" s="96"/>
      <c r="L22" s="96" t="s">
        <v>2125</v>
      </c>
      <c r="M22" s="96"/>
      <c r="N22" s="96"/>
      <c r="O22" s="96"/>
      <c r="P22" s="96"/>
      <c r="R22" s="96" t="s">
        <v>2126</v>
      </c>
      <c r="S22" s="96"/>
      <c r="T22" s="96"/>
      <c r="U22" s="97">
        <v>227.98</v>
      </c>
    </row>
    <row r="23" spans="2:21" x14ac:dyDescent="0.25">
      <c r="B23" s="90" t="s">
        <v>2140</v>
      </c>
      <c r="C23" s="90"/>
      <c r="D23" s="90"/>
      <c r="E23" s="90"/>
      <c r="F23" s="90"/>
      <c r="G23" s="90"/>
      <c r="H23" s="90"/>
      <c r="I23" s="96" t="s">
        <v>2124</v>
      </c>
      <c r="J23" s="96"/>
      <c r="K23" s="96"/>
      <c r="L23" s="96" t="s">
        <v>2125</v>
      </c>
      <c r="M23" s="96"/>
      <c r="N23" s="96"/>
      <c r="O23" s="96"/>
      <c r="P23" s="96"/>
      <c r="R23" s="96" t="s">
        <v>2126</v>
      </c>
      <c r="S23" s="96"/>
      <c r="T23" s="96"/>
      <c r="U23" s="97">
        <v>8.65</v>
      </c>
    </row>
    <row r="24" spans="2:21" x14ac:dyDescent="0.25">
      <c r="B24" s="90" t="s">
        <v>2116</v>
      </c>
      <c r="C24" s="90"/>
      <c r="D24" s="90"/>
      <c r="E24" s="90"/>
      <c r="F24" s="90"/>
      <c r="G24" s="90"/>
      <c r="H24" s="90"/>
      <c r="I24" s="96" t="s">
        <v>2124</v>
      </c>
      <c r="J24" s="96"/>
      <c r="K24" s="96"/>
      <c r="L24" s="96" t="s">
        <v>2125</v>
      </c>
      <c r="M24" s="96"/>
      <c r="N24" s="96"/>
      <c r="O24" s="96"/>
      <c r="P24" s="96"/>
      <c r="R24" s="96" t="s">
        <v>2141</v>
      </c>
      <c r="S24" s="96"/>
      <c r="T24" s="96"/>
      <c r="U24" s="97">
        <v>-20.65</v>
      </c>
    </row>
    <row r="25" spans="2:21" x14ac:dyDescent="0.25">
      <c r="B25" s="90" t="s">
        <v>2116</v>
      </c>
      <c r="C25" s="90"/>
      <c r="D25" s="90"/>
      <c r="E25" s="90"/>
      <c r="F25" s="90"/>
      <c r="G25" s="90"/>
      <c r="H25" s="90"/>
      <c r="I25" s="96" t="s">
        <v>2142</v>
      </c>
      <c r="J25" s="96"/>
      <c r="K25" s="96"/>
      <c r="L25" s="96" t="s">
        <v>2143</v>
      </c>
      <c r="M25" s="96"/>
      <c r="N25" s="96"/>
      <c r="O25" s="96"/>
      <c r="P25" s="96"/>
      <c r="R25" s="96" t="s">
        <v>2144</v>
      </c>
      <c r="S25" s="96"/>
      <c r="T25" s="96"/>
      <c r="U25" s="97">
        <v>239.75</v>
      </c>
    </row>
    <row r="26" spans="2:21" x14ac:dyDescent="0.25">
      <c r="B26" s="90" t="s">
        <v>2145</v>
      </c>
      <c r="C26" s="90"/>
      <c r="D26" s="90"/>
      <c r="E26" s="90"/>
      <c r="F26" s="90"/>
      <c r="G26" s="90"/>
      <c r="H26" s="90"/>
      <c r="I26" s="96" t="s">
        <v>2146</v>
      </c>
      <c r="J26" s="96"/>
      <c r="K26" s="96"/>
      <c r="L26" s="96" t="s">
        <v>2147</v>
      </c>
      <c r="M26" s="96"/>
      <c r="N26" s="96"/>
      <c r="O26" s="96"/>
      <c r="P26" s="96"/>
      <c r="R26" s="85" t="s">
        <v>2148</v>
      </c>
      <c r="S26" s="85"/>
      <c r="T26" s="85"/>
      <c r="U26" s="97">
        <v>150</v>
      </c>
    </row>
    <row r="27" spans="2:21" x14ac:dyDescent="0.25">
      <c r="R27" s="85"/>
      <c r="S27" s="85"/>
      <c r="T27" s="85"/>
    </row>
    <row r="28" spans="2:21" x14ac:dyDescent="0.25">
      <c r="B28" s="90" t="s">
        <v>2149</v>
      </c>
      <c r="C28" s="90"/>
      <c r="D28" s="90"/>
      <c r="E28" s="90"/>
      <c r="F28" s="90"/>
      <c r="G28" s="90"/>
      <c r="H28" s="90"/>
      <c r="I28" s="96" t="s">
        <v>2150</v>
      </c>
      <c r="J28" s="96"/>
      <c r="K28" s="96"/>
      <c r="L28" s="96" t="s">
        <v>2151</v>
      </c>
      <c r="M28" s="96"/>
      <c r="N28" s="96"/>
      <c r="O28" s="96"/>
      <c r="P28" s="96"/>
      <c r="R28" s="96" t="s">
        <v>2152</v>
      </c>
      <c r="S28" s="96"/>
      <c r="T28" s="96"/>
      <c r="U28" s="97">
        <v>47.7</v>
      </c>
    </row>
    <row r="29" spans="2:21" x14ac:dyDescent="0.25">
      <c r="B29" s="90" t="s">
        <v>2149</v>
      </c>
      <c r="C29" s="90"/>
      <c r="D29" s="90"/>
      <c r="E29" s="90"/>
      <c r="F29" s="90"/>
      <c r="G29" s="90"/>
      <c r="H29" s="90"/>
      <c r="I29" s="96" t="s">
        <v>2150</v>
      </c>
      <c r="J29" s="96"/>
      <c r="K29" s="96"/>
      <c r="L29" s="96" t="s">
        <v>2151</v>
      </c>
      <c r="M29" s="96"/>
      <c r="N29" s="96"/>
      <c r="O29" s="96"/>
      <c r="P29" s="96"/>
      <c r="R29" s="96" t="s">
        <v>2152</v>
      </c>
      <c r="S29" s="96"/>
      <c r="T29" s="96"/>
      <c r="U29" s="97">
        <v>37.799999999999997</v>
      </c>
    </row>
    <row r="30" spans="2:21" x14ac:dyDescent="0.25">
      <c r="B30" s="90" t="s">
        <v>2153</v>
      </c>
      <c r="C30" s="90"/>
      <c r="D30" s="90"/>
      <c r="E30" s="90"/>
      <c r="F30" s="90"/>
      <c r="G30" s="90"/>
      <c r="H30" s="90"/>
      <c r="I30" s="96" t="s">
        <v>2154</v>
      </c>
      <c r="J30" s="96"/>
      <c r="K30" s="96"/>
      <c r="L30" s="96" t="s">
        <v>2143</v>
      </c>
      <c r="M30" s="96"/>
      <c r="N30" s="96"/>
      <c r="O30" s="96"/>
      <c r="P30" s="96"/>
      <c r="R30" s="96" t="s">
        <v>2155</v>
      </c>
      <c r="S30" s="96"/>
      <c r="T30" s="96"/>
      <c r="U30" s="97">
        <v>179.88</v>
      </c>
    </row>
    <row r="31" spans="2:21" x14ac:dyDescent="0.25">
      <c r="B31" s="90" t="s">
        <v>2153</v>
      </c>
      <c r="C31" s="90"/>
      <c r="D31" s="90"/>
      <c r="E31" s="90"/>
      <c r="F31" s="90"/>
      <c r="G31" s="90"/>
      <c r="H31" s="90"/>
      <c r="I31" s="96" t="s">
        <v>2156</v>
      </c>
      <c r="J31" s="96"/>
      <c r="K31" s="96"/>
      <c r="L31" s="96" t="s">
        <v>2125</v>
      </c>
      <c r="M31" s="96"/>
      <c r="N31" s="96"/>
      <c r="O31" s="96"/>
      <c r="P31" s="96"/>
      <c r="R31" s="96" t="s">
        <v>2126</v>
      </c>
      <c r="S31" s="96"/>
      <c r="T31" s="96"/>
      <c r="U31" s="97">
        <v>133.87</v>
      </c>
    </row>
    <row r="32" spans="2:21" ht="6" customHeight="1" x14ac:dyDescent="0.25"/>
    <row r="33" spans="1:21" x14ac:dyDescent="0.25">
      <c r="D33" s="91" t="s">
        <v>2</v>
      </c>
      <c r="F33" s="91" t="s">
        <v>2</v>
      </c>
      <c r="H33" s="91" t="s">
        <v>2</v>
      </c>
      <c r="O33" s="98" t="s">
        <v>2122</v>
      </c>
      <c r="P33" s="98"/>
      <c r="Q33" s="98"/>
      <c r="R33" s="98"/>
      <c r="S33" s="98"/>
      <c r="U33" s="99">
        <v>2021.06</v>
      </c>
    </row>
    <row r="34" spans="1:21" x14ac:dyDescent="0.25">
      <c r="A34" s="95" t="s">
        <v>2157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21" ht="6" customHeight="1" x14ac:dyDescent="0.25"/>
    <row r="36" spans="1:21" x14ac:dyDescent="0.25">
      <c r="B36" s="90" t="s">
        <v>2116</v>
      </c>
      <c r="C36" s="90"/>
      <c r="D36" s="90"/>
      <c r="E36" s="90"/>
      <c r="F36" s="90"/>
      <c r="G36" s="90"/>
      <c r="H36" s="90"/>
      <c r="I36" s="96" t="s">
        <v>2158</v>
      </c>
      <c r="J36" s="96"/>
      <c r="K36" s="96"/>
      <c r="L36" s="96" t="s">
        <v>2118</v>
      </c>
      <c r="M36" s="96"/>
      <c r="N36" s="96"/>
      <c r="O36" s="96"/>
      <c r="P36" s="96"/>
      <c r="R36" s="96" t="s">
        <v>2159</v>
      </c>
      <c r="S36" s="96"/>
      <c r="T36" s="96"/>
      <c r="U36" s="97">
        <v>444.99</v>
      </c>
    </row>
    <row r="37" spans="1:21" x14ac:dyDescent="0.25">
      <c r="B37" s="90" t="s">
        <v>2160</v>
      </c>
      <c r="C37" s="90"/>
      <c r="D37" s="90"/>
      <c r="E37" s="90"/>
      <c r="F37" s="90"/>
      <c r="G37" s="90"/>
      <c r="H37" s="90"/>
      <c r="I37" s="96" t="s">
        <v>2161</v>
      </c>
      <c r="J37" s="96"/>
      <c r="K37" s="96"/>
      <c r="L37" s="96" t="s">
        <v>2118</v>
      </c>
      <c r="M37" s="96"/>
      <c r="N37" s="96"/>
      <c r="O37" s="96"/>
      <c r="P37" s="96"/>
      <c r="R37" s="96" t="s">
        <v>2159</v>
      </c>
      <c r="S37" s="96"/>
      <c r="T37" s="96"/>
      <c r="U37" s="97">
        <v>359.63</v>
      </c>
    </row>
    <row r="38" spans="1:21" x14ac:dyDescent="0.25">
      <c r="B38" s="90" t="s">
        <v>2160</v>
      </c>
      <c r="C38" s="90"/>
      <c r="D38" s="90"/>
      <c r="E38" s="90"/>
      <c r="F38" s="90"/>
      <c r="G38" s="90"/>
      <c r="H38" s="90"/>
      <c r="I38" s="96" t="s">
        <v>2124</v>
      </c>
      <c r="J38" s="96"/>
      <c r="K38" s="96"/>
      <c r="L38" s="96" t="s">
        <v>2125</v>
      </c>
      <c r="M38" s="96"/>
      <c r="N38" s="96"/>
      <c r="O38" s="96"/>
      <c r="P38" s="96"/>
      <c r="R38" s="85" t="s">
        <v>2162</v>
      </c>
      <c r="S38" s="85"/>
      <c r="T38" s="85"/>
      <c r="U38" s="97">
        <v>704.97</v>
      </c>
    </row>
    <row r="39" spans="1:21" x14ac:dyDescent="0.25">
      <c r="R39" s="85"/>
      <c r="S39" s="85"/>
      <c r="T39" s="85"/>
    </row>
    <row r="40" spans="1:21" x14ac:dyDescent="0.25">
      <c r="B40" s="90" t="s">
        <v>2149</v>
      </c>
      <c r="C40" s="90"/>
      <c r="D40" s="90"/>
      <c r="E40" s="90"/>
      <c r="F40" s="90"/>
      <c r="G40" s="90"/>
      <c r="H40" s="90"/>
      <c r="I40" s="96" t="s">
        <v>2163</v>
      </c>
      <c r="J40" s="96"/>
      <c r="K40" s="96"/>
      <c r="L40" s="96" t="s">
        <v>2118</v>
      </c>
      <c r="M40" s="96"/>
      <c r="N40" s="96"/>
      <c r="O40" s="96"/>
      <c r="P40" s="96"/>
      <c r="R40" s="96" t="s">
        <v>2159</v>
      </c>
      <c r="S40" s="96"/>
      <c r="T40" s="96"/>
      <c r="U40" s="97">
        <v>325.12</v>
      </c>
    </row>
    <row r="41" spans="1:21" x14ac:dyDescent="0.25">
      <c r="B41" s="90" t="s">
        <v>2149</v>
      </c>
      <c r="C41" s="90"/>
      <c r="D41" s="90"/>
      <c r="E41" s="90"/>
      <c r="F41" s="90"/>
      <c r="G41" s="90"/>
      <c r="H41" s="90"/>
      <c r="I41" s="96" t="s">
        <v>2124</v>
      </c>
      <c r="J41" s="96"/>
      <c r="K41" s="96"/>
      <c r="L41" s="96" t="s">
        <v>2125</v>
      </c>
      <c r="M41" s="96"/>
      <c r="N41" s="96"/>
      <c r="O41" s="96"/>
      <c r="P41" s="96"/>
      <c r="R41" s="96" t="s">
        <v>2164</v>
      </c>
      <c r="S41" s="96"/>
      <c r="T41" s="96"/>
      <c r="U41" s="97">
        <v>171.99</v>
      </c>
    </row>
    <row r="42" spans="1:21" ht="6" customHeight="1" x14ac:dyDescent="0.25"/>
    <row r="43" spans="1:21" x14ac:dyDescent="0.25">
      <c r="D43" s="91" t="s">
        <v>2</v>
      </c>
      <c r="F43" s="91" t="s">
        <v>2</v>
      </c>
      <c r="H43" s="91" t="s">
        <v>2</v>
      </c>
      <c r="O43" s="98" t="s">
        <v>2157</v>
      </c>
      <c r="P43" s="98"/>
      <c r="Q43" s="98"/>
      <c r="R43" s="98"/>
      <c r="S43" s="98"/>
      <c r="U43" s="99">
        <v>2006.7</v>
      </c>
    </row>
    <row r="44" spans="1:21" x14ac:dyDescent="0.25">
      <c r="A44" s="95" t="s">
        <v>2165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1:21" ht="6" customHeight="1" x14ac:dyDescent="0.25"/>
    <row r="46" spans="1:21" x14ac:dyDescent="0.25">
      <c r="B46" s="90" t="s">
        <v>2138</v>
      </c>
      <c r="C46" s="90"/>
      <c r="D46" s="90"/>
      <c r="E46" s="90"/>
      <c r="F46" s="90"/>
      <c r="G46" s="90"/>
      <c r="H46" s="90"/>
      <c r="I46" s="96" t="s">
        <v>2166</v>
      </c>
      <c r="J46" s="96"/>
      <c r="K46" s="96"/>
      <c r="L46" s="96" t="s">
        <v>2125</v>
      </c>
      <c r="M46" s="96"/>
      <c r="N46" s="96"/>
      <c r="O46" s="96"/>
      <c r="P46" s="96"/>
      <c r="R46" s="85" t="s">
        <v>2167</v>
      </c>
      <c r="S46" s="85"/>
      <c r="T46" s="85"/>
      <c r="U46" s="97">
        <v>16</v>
      </c>
    </row>
    <row r="47" spans="1:21" x14ac:dyDescent="0.25">
      <c r="R47" s="85"/>
      <c r="S47" s="85"/>
      <c r="T47" s="85"/>
    </row>
    <row r="48" spans="1:21" x14ac:dyDescent="0.25">
      <c r="B48" s="90" t="s">
        <v>2140</v>
      </c>
      <c r="C48" s="90"/>
      <c r="D48" s="90"/>
      <c r="E48" s="90"/>
      <c r="F48" s="90"/>
      <c r="G48" s="90"/>
      <c r="H48" s="90"/>
      <c r="I48" s="96" t="s">
        <v>2168</v>
      </c>
      <c r="J48" s="96"/>
      <c r="K48" s="96"/>
      <c r="L48" s="96" t="s">
        <v>2118</v>
      </c>
      <c r="M48" s="96"/>
      <c r="N48" s="96"/>
      <c r="O48" s="96"/>
      <c r="P48" s="96"/>
      <c r="R48" s="85" t="s">
        <v>2169</v>
      </c>
      <c r="S48" s="85"/>
      <c r="T48" s="85"/>
      <c r="U48" s="97">
        <v>135.32</v>
      </c>
    </row>
    <row r="49" spans="1:22" x14ac:dyDescent="0.25">
      <c r="R49" s="85"/>
      <c r="S49" s="85"/>
      <c r="T49" s="85"/>
    </row>
    <row r="50" spans="1:22" x14ac:dyDescent="0.25">
      <c r="B50" s="90" t="s">
        <v>2120</v>
      </c>
      <c r="C50" s="90"/>
      <c r="D50" s="90"/>
      <c r="E50" s="90"/>
      <c r="F50" s="90"/>
      <c r="G50" s="90"/>
      <c r="H50" s="90"/>
      <c r="I50" s="96" t="s">
        <v>2170</v>
      </c>
      <c r="J50" s="96"/>
      <c r="K50" s="96"/>
      <c r="L50" s="96" t="s">
        <v>2171</v>
      </c>
      <c r="M50" s="96"/>
      <c r="N50" s="96"/>
      <c r="O50" s="96"/>
      <c r="P50" s="96"/>
      <c r="R50" s="96" t="s">
        <v>2172</v>
      </c>
      <c r="S50" s="96"/>
      <c r="T50" s="96"/>
      <c r="U50" s="97">
        <v>243.99</v>
      </c>
    </row>
    <row r="51" spans="1:22" x14ac:dyDescent="0.25">
      <c r="B51" s="90" t="s">
        <v>2120</v>
      </c>
      <c r="C51" s="90"/>
      <c r="D51" s="90"/>
      <c r="E51" s="90"/>
      <c r="F51" s="90"/>
      <c r="G51" s="90"/>
      <c r="H51" s="90"/>
      <c r="I51" s="96" t="s">
        <v>2173</v>
      </c>
      <c r="J51" s="96"/>
      <c r="K51" s="96"/>
      <c r="L51" s="96" t="s">
        <v>2147</v>
      </c>
      <c r="M51" s="96"/>
      <c r="N51" s="96"/>
      <c r="O51" s="96"/>
      <c r="P51" s="96"/>
      <c r="R51" s="85" t="s">
        <v>2174</v>
      </c>
      <c r="S51" s="85"/>
      <c r="T51" s="85"/>
      <c r="U51" s="97">
        <v>645</v>
      </c>
    </row>
    <row r="52" spans="1:22" x14ac:dyDescent="0.25">
      <c r="R52" s="85"/>
      <c r="S52" s="85"/>
      <c r="T52" s="85"/>
    </row>
    <row r="53" spans="1:22" x14ac:dyDescent="0.25">
      <c r="B53" s="90" t="s">
        <v>2175</v>
      </c>
      <c r="C53" s="90"/>
      <c r="D53" s="90"/>
      <c r="E53" s="90"/>
      <c r="F53" s="90"/>
      <c r="G53" s="90"/>
      <c r="H53" s="90"/>
      <c r="I53" s="96" t="s">
        <v>2176</v>
      </c>
      <c r="J53" s="96"/>
      <c r="K53" s="96"/>
      <c r="L53" s="96" t="s">
        <v>2177</v>
      </c>
      <c r="M53" s="96"/>
      <c r="N53" s="96"/>
      <c r="O53" s="96"/>
      <c r="P53" s="96"/>
      <c r="R53" s="85" t="s">
        <v>2178</v>
      </c>
      <c r="S53" s="85"/>
      <c r="T53" s="85"/>
      <c r="U53" s="97">
        <v>6</v>
      </c>
    </row>
    <row r="54" spans="1:22" x14ac:dyDescent="0.25">
      <c r="R54" s="85"/>
      <c r="S54" s="85"/>
      <c r="T54" s="85"/>
    </row>
    <row r="55" spans="1:22" x14ac:dyDescent="0.25">
      <c r="B55" s="90" t="s">
        <v>2145</v>
      </c>
      <c r="C55" s="90"/>
      <c r="D55" s="90"/>
      <c r="E55" s="90"/>
      <c r="F55" s="90"/>
      <c r="G55" s="90"/>
      <c r="H55" s="90"/>
      <c r="I55" s="96" t="s">
        <v>2179</v>
      </c>
      <c r="J55" s="96"/>
      <c r="K55" s="96"/>
      <c r="L55" s="96" t="s">
        <v>2118</v>
      </c>
      <c r="M55" s="96"/>
      <c r="N55" s="96"/>
      <c r="O55" s="96"/>
      <c r="P55" s="96"/>
      <c r="R55" s="85" t="s">
        <v>2180</v>
      </c>
      <c r="S55" s="85"/>
      <c r="T55" s="85"/>
      <c r="U55" s="97">
        <v>76.84</v>
      </c>
    </row>
    <row r="56" spans="1:22" x14ac:dyDescent="0.25">
      <c r="R56" s="85"/>
      <c r="S56" s="85"/>
      <c r="T56" s="85"/>
    </row>
    <row r="57" spans="1:22" x14ac:dyDescent="0.25">
      <c r="B57" s="90" t="s">
        <v>2181</v>
      </c>
      <c r="C57" s="90"/>
      <c r="D57" s="90"/>
      <c r="E57" s="90"/>
      <c r="F57" s="90"/>
      <c r="G57" s="90"/>
      <c r="H57" s="90"/>
      <c r="I57" s="96" t="s">
        <v>2182</v>
      </c>
      <c r="J57" s="96"/>
      <c r="K57" s="96"/>
      <c r="L57" s="96" t="s">
        <v>2118</v>
      </c>
      <c r="M57" s="96"/>
      <c r="N57" s="96"/>
      <c r="O57" s="96"/>
      <c r="P57" s="96"/>
      <c r="R57" s="85" t="s">
        <v>2183</v>
      </c>
      <c r="S57" s="85"/>
      <c r="T57" s="85"/>
      <c r="U57" s="97">
        <v>152.86000000000001</v>
      </c>
    </row>
    <row r="58" spans="1:22" x14ac:dyDescent="0.25">
      <c r="R58" s="85"/>
      <c r="S58" s="85"/>
      <c r="T58" s="85"/>
    </row>
    <row r="59" spans="1:22" ht="6" customHeight="1" x14ac:dyDescent="0.25"/>
    <row r="60" spans="1:22" x14ac:dyDescent="0.25">
      <c r="D60" s="91" t="s">
        <v>2</v>
      </c>
      <c r="F60" s="91" t="s">
        <v>2</v>
      </c>
      <c r="H60" s="91" t="s">
        <v>2</v>
      </c>
      <c r="O60" s="98" t="s">
        <v>2165</v>
      </c>
      <c r="P60" s="98"/>
      <c r="Q60" s="98"/>
      <c r="R60" s="98"/>
      <c r="S60" s="98"/>
      <c r="U60" s="99">
        <v>1276.01</v>
      </c>
    </row>
    <row r="61" spans="1:22" ht="42" customHeight="1" x14ac:dyDescent="0.25"/>
    <row r="62" spans="1:22" ht="11.25" customHeight="1" x14ac:dyDescent="0.25"/>
    <row r="63" spans="1:22" ht="13.5" customHeight="1" x14ac:dyDescent="0.25">
      <c r="A63" s="85" t="s">
        <v>2184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P63" s="86" t="s">
        <v>2185</v>
      </c>
      <c r="Q63" s="86"/>
      <c r="R63" s="86"/>
      <c r="S63" s="86"/>
      <c r="T63" s="86"/>
      <c r="U63" s="86"/>
      <c r="V63" s="86"/>
    </row>
    <row r="64" spans="1:22" ht="20.25" customHeight="1" x14ac:dyDescent="0.25">
      <c r="A64" s="100" t="s">
        <v>2186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</row>
    <row r="65" spans="1:21" ht="7.5" customHeight="1" x14ac:dyDescent="0.25"/>
    <row r="66" spans="1:21" x14ac:dyDescent="0.25">
      <c r="A66" s="95" t="s">
        <v>2187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</row>
    <row r="67" spans="1:21" ht="6" customHeight="1" x14ac:dyDescent="0.25"/>
    <row r="68" spans="1:21" x14ac:dyDescent="0.25">
      <c r="B68" s="90" t="s">
        <v>2127</v>
      </c>
      <c r="C68" s="90"/>
      <c r="D68" s="90"/>
      <c r="E68" s="90"/>
      <c r="F68" s="90"/>
      <c r="G68" s="90"/>
      <c r="H68" s="90"/>
      <c r="I68" s="96" t="s">
        <v>2188</v>
      </c>
      <c r="J68" s="96"/>
      <c r="K68" s="96"/>
      <c r="L68" s="96" t="s">
        <v>2125</v>
      </c>
      <c r="M68" s="96"/>
      <c r="N68" s="96"/>
      <c r="O68" s="96"/>
      <c r="P68" s="96"/>
      <c r="R68" s="96" t="s">
        <v>2189</v>
      </c>
      <c r="S68" s="96"/>
      <c r="T68" s="96"/>
      <c r="U68" s="97">
        <v>96.55</v>
      </c>
    </row>
    <row r="69" spans="1:21" x14ac:dyDescent="0.25">
      <c r="B69" s="90" t="s">
        <v>2190</v>
      </c>
      <c r="C69" s="90"/>
      <c r="D69" s="90"/>
      <c r="E69" s="90"/>
      <c r="F69" s="90"/>
      <c r="G69" s="90"/>
      <c r="H69" s="90"/>
      <c r="I69" s="96" t="s">
        <v>2191</v>
      </c>
      <c r="J69" s="96"/>
      <c r="K69" s="96"/>
      <c r="L69" s="96" t="s">
        <v>2125</v>
      </c>
      <c r="M69" s="96"/>
      <c r="N69" s="96"/>
      <c r="O69" s="96"/>
      <c r="P69" s="96"/>
      <c r="R69" s="96" t="s">
        <v>2189</v>
      </c>
      <c r="S69" s="96"/>
      <c r="T69" s="96"/>
      <c r="U69" s="97">
        <v>12.68</v>
      </c>
    </row>
    <row r="70" spans="1:21" x14ac:dyDescent="0.25">
      <c r="B70" s="90" t="s">
        <v>2192</v>
      </c>
      <c r="C70" s="90"/>
      <c r="D70" s="90"/>
      <c r="E70" s="90"/>
      <c r="F70" s="90"/>
      <c r="G70" s="90"/>
      <c r="H70" s="90"/>
      <c r="I70" s="96" t="s">
        <v>2193</v>
      </c>
      <c r="J70" s="96"/>
      <c r="K70" s="96"/>
      <c r="L70" s="96" t="s">
        <v>2125</v>
      </c>
      <c r="M70" s="96"/>
      <c r="N70" s="96"/>
      <c r="O70" s="96"/>
      <c r="P70" s="96"/>
      <c r="R70" s="96" t="s">
        <v>2189</v>
      </c>
      <c r="S70" s="96"/>
      <c r="T70" s="96"/>
      <c r="U70" s="97">
        <v>100.2</v>
      </c>
    </row>
    <row r="71" spans="1:21" x14ac:dyDescent="0.25">
      <c r="B71" s="90" t="s">
        <v>2194</v>
      </c>
      <c r="C71" s="90"/>
      <c r="D71" s="90"/>
      <c r="E71" s="90"/>
      <c r="F71" s="90"/>
      <c r="G71" s="90"/>
      <c r="H71" s="90"/>
      <c r="I71" s="96" t="s">
        <v>2195</v>
      </c>
      <c r="J71" s="96"/>
      <c r="K71" s="96"/>
      <c r="L71" s="96" t="s">
        <v>2125</v>
      </c>
      <c r="M71" s="96"/>
      <c r="N71" s="96"/>
      <c r="O71" s="96"/>
      <c r="P71" s="96"/>
      <c r="R71" s="96" t="s">
        <v>2189</v>
      </c>
      <c r="S71" s="96"/>
      <c r="T71" s="96"/>
      <c r="U71" s="97">
        <v>211.98</v>
      </c>
    </row>
    <row r="72" spans="1:21" x14ac:dyDescent="0.25">
      <c r="B72" s="90" t="s">
        <v>2194</v>
      </c>
      <c r="C72" s="90"/>
      <c r="D72" s="90"/>
      <c r="E72" s="90"/>
      <c r="F72" s="90"/>
      <c r="G72" s="90"/>
      <c r="H72" s="90"/>
      <c r="I72" s="96" t="s">
        <v>2196</v>
      </c>
      <c r="J72" s="96"/>
      <c r="K72" s="96"/>
      <c r="L72" s="96" t="s">
        <v>2118</v>
      </c>
      <c r="M72" s="96"/>
      <c r="N72" s="96"/>
      <c r="O72" s="96"/>
      <c r="P72" s="96"/>
      <c r="R72" s="85" t="s">
        <v>2197</v>
      </c>
      <c r="S72" s="85"/>
      <c r="T72" s="85"/>
      <c r="U72" s="97">
        <v>93.62</v>
      </c>
    </row>
    <row r="73" spans="1:21" x14ac:dyDescent="0.25">
      <c r="R73" s="85"/>
      <c r="S73" s="85"/>
      <c r="T73" s="85"/>
    </row>
    <row r="74" spans="1:21" x14ac:dyDescent="0.25">
      <c r="B74" s="90" t="s">
        <v>2160</v>
      </c>
      <c r="C74" s="90"/>
      <c r="D74" s="90"/>
      <c r="E74" s="90"/>
      <c r="F74" s="90"/>
      <c r="G74" s="90"/>
      <c r="H74" s="90"/>
      <c r="I74" s="96" t="s">
        <v>2198</v>
      </c>
      <c r="J74" s="96"/>
      <c r="K74" s="96"/>
      <c r="L74" s="96" t="s">
        <v>2125</v>
      </c>
      <c r="M74" s="96"/>
      <c r="N74" s="96"/>
      <c r="O74" s="96"/>
      <c r="P74" s="96"/>
      <c r="R74" s="96" t="s">
        <v>2189</v>
      </c>
      <c r="S74" s="96"/>
      <c r="T74" s="96"/>
      <c r="U74" s="97">
        <v>50.99</v>
      </c>
    </row>
    <row r="75" spans="1:21" x14ac:dyDescent="0.25">
      <c r="B75" s="90" t="s">
        <v>2160</v>
      </c>
      <c r="C75" s="90"/>
      <c r="D75" s="90"/>
      <c r="E75" s="90"/>
      <c r="F75" s="90"/>
      <c r="G75" s="90"/>
      <c r="H75" s="90"/>
      <c r="I75" s="96" t="s">
        <v>2199</v>
      </c>
      <c r="J75" s="96"/>
      <c r="K75" s="96"/>
      <c r="L75" s="96" t="s">
        <v>2125</v>
      </c>
      <c r="M75" s="96"/>
      <c r="N75" s="96"/>
      <c r="O75" s="96"/>
      <c r="P75" s="96"/>
      <c r="R75" s="96" t="s">
        <v>2189</v>
      </c>
      <c r="S75" s="96"/>
      <c r="T75" s="96"/>
      <c r="U75" s="97">
        <v>7.99</v>
      </c>
    </row>
    <row r="76" spans="1:21" x14ac:dyDescent="0.25">
      <c r="B76" s="90" t="s">
        <v>2160</v>
      </c>
      <c r="C76" s="90"/>
      <c r="D76" s="90"/>
      <c r="E76" s="90"/>
      <c r="F76" s="90"/>
      <c r="G76" s="90"/>
      <c r="H76" s="90"/>
      <c r="I76" s="96" t="s">
        <v>2200</v>
      </c>
      <c r="J76" s="96"/>
      <c r="K76" s="96"/>
      <c r="L76" s="96" t="s">
        <v>2118</v>
      </c>
      <c r="M76" s="96"/>
      <c r="N76" s="96"/>
      <c r="O76" s="96"/>
      <c r="P76" s="96"/>
      <c r="R76" s="85" t="s">
        <v>2201</v>
      </c>
      <c r="S76" s="85"/>
      <c r="T76" s="85"/>
      <c r="U76" s="97">
        <v>30.41</v>
      </c>
    </row>
    <row r="77" spans="1:21" x14ac:dyDescent="0.25">
      <c r="R77" s="85"/>
      <c r="S77" s="85"/>
      <c r="T77" s="85"/>
    </row>
    <row r="78" spans="1:21" x14ac:dyDescent="0.25">
      <c r="B78" s="90" t="s">
        <v>2153</v>
      </c>
      <c r="C78" s="90"/>
      <c r="D78" s="90"/>
      <c r="E78" s="90"/>
      <c r="F78" s="90"/>
      <c r="G78" s="90"/>
      <c r="H78" s="90"/>
      <c r="I78" s="96" t="s">
        <v>2202</v>
      </c>
      <c r="J78" s="96"/>
      <c r="K78" s="96"/>
      <c r="L78" s="96" t="s">
        <v>2125</v>
      </c>
      <c r="M78" s="96"/>
      <c r="N78" s="96"/>
      <c r="O78" s="96"/>
      <c r="P78" s="96"/>
      <c r="R78" s="96" t="s">
        <v>2189</v>
      </c>
      <c r="S78" s="96"/>
      <c r="T78" s="96"/>
      <c r="U78" s="97">
        <v>195.25</v>
      </c>
    </row>
    <row r="79" spans="1:21" x14ac:dyDescent="0.25">
      <c r="B79" s="90" t="s">
        <v>2153</v>
      </c>
      <c r="C79" s="90"/>
      <c r="D79" s="90"/>
      <c r="E79" s="90"/>
      <c r="F79" s="90"/>
      <c r="G79" s="90"/>
      <c r="H79" s="90"/>
      <c r="I79" s="96" t="s">
        <v>2203</v>
      </c>
      <c r="J79" s="96"/>
      <c r="K79" s="96"/>
      <c r="L79" s="96" t="s">
        <v>2125</v>
      </c>
      <c r="M79" s="96"/>
      <c r="N79" s="96"/>
      <c r="O79" s="96"/>
      <c r="P79" s="96"/>
      <c r="R79" s="96" t="s">
        <v>2189</v>
      </c>
      <c r="S79" s="96"/>
      <c r="T79" s="96"/>
      <c r="U79" s="97">
        <v>16.98</v>
      </c>
    </row>
    <row r="80" spans="1:21" ht="6" customHeight="1" x14ac:dyDescent="0.25"/>
    <row r="81" spans="1:21" x14ac:dyDescent="0.25">
      <c r="D81" s="91" t="s">
        <v>2</v>
      </c>
      <c r="F81" s="91" t="s">
        <v>2</v>
      </c>
      <c r="H81" s="91" t="s">
        <v>2</v>
      </c>
      <c r="O81" s="98" t="s">
        <v>2187</v>
      </c>
      <c r="P81" s="98"/>
      <c r="Q81" s="98"/>
      <c r="R81" s="98"/>
      <c r="S81" s="98"/>
      <c r="U81" s="99">
        <v>816.65</v>
      </c>
    </row>
    <row r="82" spans="1:21" x14ac:dyDescent="0.25">
      <c r="A82" s="95" t="s">
        <v>2204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</row>
    <row r="83" spans="1:21" ht="6" customHeight="1" x14ac:dyDescent="0.25"/>
    <row r="84" spans="1:21" x14ac:dyDescent="0.25">
      <c r="B84" s="90" t="s">
        <v>2127</v>
      </c>
      <c r="C84" s="90"/>
      <c r="D84" s="90"/>
      <c r="E84" s="90"/>
      <c r="F84" s="90"/>
      <c r="G84" s="90"/>
      <c r="H84" s="90"/>
      <c r="I84" s="96" t="s">
        <v>2205</v>
      </c>
      <c r="J84" s="96"/>
      <c r="K84" s="96"/>
      <c r="L84" s="96" t="s">
        <v>2118</v>
      </c>
      <c r="M84" s="96"/>
      <c r="N84" s="96"/>
      <c r="O84" s="96"/>
      <c r="P84" s="96"/>
      <c r="R84" s="85" t="s">
        <v>2206</v>
      </c>
      <c r="S84" s="85"/>
      <c r="T84" s="85"/>
      <c r="U84" s="97">
        <v>88.75</v>
      </c>
    </row>
    <row r="85" spans="1:21" x14ac:dyDescent="0.25">
      <c r="R85" s="85"/>
      <c r="S85" s="85"/>
      <c r="T85" s="85"/>
    </row>
    <row r="86" spans="1:21" x14ac:dyDescent="0.25">
      <c r="B86" s="90" t="s">
        <v>2207</v>
      </c>
      <c r="C86" s="90"/>
      <c r="D86" s="90"/>
      <c r="E86" s="90"/>
      <c r="F86" s="90"/>
      <c r="G86" s="90"/>
      <c r="H86" s="90"/>
      <c r="I86" s="96" t="s">
        <v>2208</v>
      </c>
      <c r="J86" s="96"/>
      <c r="K86" s="96"/>
      <c r="L86" s="96" t="s">
        <v>2209</v>
      </c>
      <c r="M86" s="96"/>
      <c r="N86" s="96"/>
      <c r="O86" s="96"/>
      <c r="P86" s="96"/>
      <c r="R86" s="85" t="s">
        <v>2210</v>
      </c>
      <c r="S86" s="85"/>
      <c r="T86" s="85"/>
      <c r="U86" s="97">
        <v>550</v>
      </c>
    </row>
    <row r="87" spans="1:21" x14ac:dyDescent="0.25">
      <c r="R87" s="85"/>
      <c r="S87" s="85"/>
      <c r="T87" s="85"/>
    </row>
    <row r="88" spans="1:21" ht="6" customHeight="1" x14ac:dyDescent="0.25"/>
    <row r="89" spans="1:21" x14ac:dyDescent="0.25">
      <c r="D89" s="91" t="s">
        <v>2</v>
      </c>
      <c r="F89" s="91" t="s">
        <v>2</v>
      </c>
      <c r="H89" s="91" t="s">
        <v>2</v>
      </c>
      <c r="O89" s="98" t="s">
        <v>2204</v>
      </c>
      <c r="P89" s="98"/>
      <c r="Q89" s="98"/>
      <c r="R89" s="98"/>
      <c r="S89" s="98"/>
      <c r="U89" s="99">
        <v>638.75</v>
      </c>
    </row>
    <row r="90" spans="1:21" x14ac:dyDescent="0.25">
      <c r="A90" s="95" t="s">
        <v>2211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</row>
    <row r="91" spans="1:21" ht="6" customHeight="1" x14ac:dyDescent="0.25"/>
    <row r="92" spans="1:21" x14ac:dyDescent="0.25">
      <c r="B92" s="90" t="s">
        <v>2212</v>
      </c>
      <c r="C92" s="90"/>
      <c r="D92" s="90"/>
      <c r="E92" s="90"/>
      <c r="F92" s="90"/>
      <c r="G92" s="90"/>
      <c r="H92" s="90"/>
      <c r="I92" s="96" t="s">
        <v>2213</v>
      </c>
      <c r="J92" s="96"/>
      <c r="K92" s="96"/>
      <c r="L92" s="96" t="s">
        <v>2214</v>
      </c>
      <c r="M92" s="96"/>
      <c r="N92" s="96"/>
      <c r="O92" s="96"/>
      <c r="P92" s="96"/>
      <c r="R92" s="85" t="s">
        <v>2215</v>
      </c>
      <c r="S92" s="85"/>
      <c r="T92" s="85"/>
      <c r="U92" s="97">
        <v>1009</v>
      </c>
    </row>
    <row r="93" spans="1:21" x14ac:dyDescent="0.25">
      <c r="R93" s="85"/>
      <c r="S93" s="85"/>
      <c r="T93" s="85"/>
    </row>
    <row r="94" spans="1:21" x14ac:dyDescent="0.25">
      <c r="B94" s="90" t="s">
        <v>2134</v>
      </c>
      <c r="C94" s="90"/>
      <c r="D94" s="90"/>
      <c r="E94" s="90"/>
      <c r="F94" s="90"/>
      <c r="G94" s="90"/>
      <c r="H94" s="90"/>
      <c r="I94" s="96" t="s">
        <v>2216</v>
      </c>
      <c r="J94" s="96"/>
      <c r="K94" s="96"/>
      <c r="L94" s="96" t="s">
        <v>2217</v>
      </c>
      <c r="M94" s="96"/>
      <c r="N94" s="96"/>
      <c r="O94" s="96"/>
      <c r="P94" s="96"/>
      <c r="R94" s="96" t="s">
        <v>2218</v>
      </c>
      <c r="S94" s="96"/>
      <c r="T94" s="96"/>
      <c r="U94" s="97">
        <v>49.25</v>
      </c>
    </row>
    <row r="95" spans="1:21" x14ac:dyDescent="0.25">
      <c r="B95" s="90" t="s">
        <v>2138</v>
      </c>
      <c r="C95" s="90"/>
      <c r="D95" s="90"/>
      <c r="E95" s="90"/>
      <c r="F95" s="90"/>
      <c r="G95" s="90"/>
      <c r="H95" s="90"/>
      <c r="I95" s="96" t="s">
        <v>2219</v>
      </c>
      <c r="J95" s="96"/>
      <c r="K95" s="96"/>
      <c r="L95" s="96" t="s">
        <v>2125</v>
      </c>
      <c r="M95" s="96"/>
      <c r="N95" s="96"/>
      <c r="O95" s="96"/>
      <c r="P95" s="96"/>
      <c r="R95" s="96" t="s">
        <v>2220</v>
      </c>
      <c r="S95" s="96"/>
      <c r="T95" s="96"/>
      <c r="U95" s="97">
        <v>23.39</v>
      </c>
    </row>
    <row r="96" spans="1:21" x14ac:dyDescent="0.25">
      <c r="B96" s="90" t="s">
        <v>2194</v>
      </c>
      <c r="C96" s="90"/>
      <c r="D96" s="90"/>
      <c r="E96" s="90"/>
      <c r="F96" s="90"/>
      <c r="G96" s="90"/>
      <c r="H96" s="90"/>
      <c r="I96" s="96" t="s">
        <v>2221</v>
      </c>
      <c r="J96" s="96"/>
      <c r="K96" s="96"/>
      <c r="L96" s="96" t="s">
        <v>2222</v>
      </c>
      <c r="M96" s="96"/>
      <c r="N96" s="96"/>
      <c r="O96" s="96"/>
      <c r="P96" s="96"/>
      <c r="R96" s="85" t="s">
        <v>2223</v>
      </c>
      <c r="S96" s="85"/>
      <c r="T96" s="85"/>
      <c r="U96" s="97">
        <v>210</v>
      </c>
    </row>
    <row r="97" spans="2:21" x14ac:dyDescent="0.25">
      <c r="R97" s="85"/>
      <c r="S97" s="85"/>
      <c r="T97" s="85"/>
    </row>
    <row r="98" spans="2:21" x14ac:dyDescent="0.25">
      <c r="B98" s="90" t="s">
        <v>2207</v>
      </c>
      <c r="C98" s="90"/>
      <c r="D98" s="90"/>
      <c r="E98" s="90"/>
      <c r="F98" s="90"/>
      <c r="G98" s="90"/>
      <c r="H98" s="90"/>
      <c r="I98" s="96" t="s">
        <v>2224</v>
      </c>
      <c r="J98" s="96"/>
      <c r="K98" s="96"/>
      <c r="L98" s="96" t="s">
        <v>2125</v>
      </c>
      <c r="M98" s="96"/>
      <c r="N98" s="96"/>
      <c r="O98" s="96"/>
      <c r="P98" s="96"/>
      <c r="R98" s="96" t="s">
        <v>2220</v>
      </c>
      <c r="S98" s="96"/>
      <c r="T98" s="96"/>
      <c r="U98" s="97">
        <v>68.37</v>
      </c>
    </row>
    <row r="99" spans="2:21" x14ac:dyDescent="0.25">
      <c r="B99" s="90" t="s">
        <v>2139</v>
      </c>
      <c r="C99" s="90"/>
      <c r="D99" s="90"/>
      <c r="E99" s="90"/>
      <c r="F99" s="90"/>
      <c r="G99" s="90"/>
      <c r="H99" s="90"/>
      <c r="I99" s="96" t="s">
        <v>2216</v>
      </c>
      <c r="J99" s="96"/>
      <c r="K99" s="96"/>
      <c r="L99" s="96" t="s">
        <v>2217</v>
      </c>
      <c r="M99" s="96"/>
      <c r="N99" s="96"/>
      <c r="O99" s="96"/>
      <c r="P99" s="96"/>
      <c r="R99" s="96" t="s">
        <v>2225</v>
      </c>
      <c r="S99" s="96"/>
      <c r="T99" s="96"/>
      <c r="U99" s="97">
        <v>49.25</v>
      </c>
    </row>
    <row r="100" spans="2:21" x14ac:dyDescent="0.25">
      <c r="B100" s="90" t="s">
        <v>2139</v>
      </c>
      <c r="C100" s="90"/>
      <c r="D100" s="90"/>
      <c r="E100" s="90"/>
      <c r="F100" s="90"/>
      <c r="G100" s="90"/>
      <c r="H100" s="90"/>
      <c r="I100" s="96" t="s">
        <v>2216</v>
      </c>
      <c r="J100" s="96"/>
      <c r="K100" s="96"/>
      <c r="L100" s="96" t="s">
        <v>2217</v>
      </c>
      <c r="M100" s="96"/>
      <c r="N100" s="96"/>
      <c r="O100" s="96"/>
      <c r="P100" s="96"/>
      <c r="R100" s="96" t="s">
        <v>2225</v>
      </c>
      <c r="S100" s="96"/>
      <c r="T100" s="96"/>
      <c r="U100" s="97">
        <v>49.25</v>
      </c>
    </row>
    <row r="101" spans="2:21" x14ac:dyDescent="0.25">
      <c r="B101" s="90" t="s">
        <v>2140</v>
      </c>
      <c r="C101" s="90"/>
      <c r="D101" s="90"/>
      <c r="E101" s="90"/>
      <c r="F101" s="90"/>
      <c r="G101" s="90"/>
      <c r="H101" s="90"/>
      <c r="I101" s="96" t="s">
        <v>2188</v>
      </c>
      <c r="J101" s="96"/>
      <c r="K101" s="96"/>
      <c r="L101" s="96" t="s">
        <v>2125</v>
      </c>
      <c r="M101" s="96"/>
      <c r="N101" s="96"/>
      <c r="O101" s="96"/>
      <c r="P101" s="96"/>
      <c r="R101" s="96" t="s">
        <v>2220</v>
      </c>
      <c r="S101" s="96"/>
      <c r="T101" s="96"/>
      <c r="U101" s="97">
        <v>162.85</v>
      </c>
    </row>
    <row r="102" spans="2:21" x14ac:dyDescent="0.25">
      <c r="B102" s="90" t="s">
        <v>2226</v>
      </c>
      <c r="C102" s="90"/>
      <c r="D102" s="90"/>
      <c r="E102" s="90"/>
      <c r="F102" s="90"/>
      <c r="G102" s="90"/>
      <c r="H102" s="90"/>
      <c r="I102" s="96" t="s">
        <v>2227</v>
      </c>
      <c r="J102" s="96"/>
      <c r="K102" s="96"/>
      <c r="L102" s="96" t="s">
        <v>2147</v>
      </c>
      <c r="M102" s="96"/>
      <c r="N102" s="96"/>
      <c r="O102" s="96"/>
      <c r="P102" s="96"/>
      <c r="R102" s="96" t="s">
        <v>2228</v>
      </c>
      <c r="S102" s="96"/>
      <c r="T102" s="96"/>
      <c r="U102" s="97">
        <v>260</v>
      </c>
    </row>
    <row r="103" spans="2:21" x14ac:dyDescent="0.25">
      <c r="B103" s="90" t="s">
        <v>2120</v>
      </c>
      <c r="C103" s="90"/>
      <c r="D103" s="90"/>
      <c r="E103" s="90"/>
      <c r="F103" s="90"/>
      <c r="G103" s="90"/>
      <c r="H103" s="90"/>
      <c r="I103" s="96" t="s">
        <v>2229</v>
      </c>
      <c r="J103" s="96"/>
      <c r="K103" s="96"/>
      <c r="L103" s="96" t="s">
        <v>2230</v>
      </c>
      <c r="M103" s="96"/>
      <c r="N103" s="96"/>
      <c r="O103" s="96"/>
      <c r="P103" s="96"/>
      <c r="R103" s="85" t="s">
        <v>2231</v>
      </c>
      <c r="S103" s="85"/>
      <c r="T103" s="85"/>
      <c r="U103" s="97">
        <v>62.96</v>
      </c>
    </row>
    <row r="104" spans="2:21" x14ac:dyDescent="0.25">
      <c r="R104" s="85"/>
      <c r="S104" s="85"/>
      <c r="T104" s="85"/>
    </row>
    <row r="105" spans="2:21" x14ac:dyDescent="0.25">
      <c r="B105" s="90" t="s">
        <v>2120</v>
      </c>
      <c r="C105" s="90"/>
      <c r="D105" s="90"/>
      <c r="E105" s="90"/>
      <c r="F105" s="90"/>
      <c r="G105" s="90"/>
      <c r="H105" s="90"/>
      <c r="I105" s="96" t="s">
        <v>2232</v>
      </c>
      <c r="J105" s="96"/>
      <c r="K105" s="96"/>
      <c r="L105" s="96" t="s">
        <v>2233</v>
      </c>
      <c r="M105" s="96"/>
      <c r="N105" s="96"/>
      <c r="O105" s="96"/>
      <c r="P105" s="96"/>
      <c r="R105" s="96" t="s">
        <v>2234</v>
      </c>
      <c r="S105" s="96"/>
      <c r="T105" s="96"/>
      <c r="U105" s="97">
        <v>12.4</v>
      </c>
    </row>
    <row r="106" spans="2:21" x14ac:dyDescent="0.25">
      <c r="B106" s="90" t="s">
        <v>2235</v>
      </c>
      <c r="C106" s="90"/>
      <c r="D106" s="90"/>
      <c r="E106" s="90"/>
      <c r="F106" s="90"/>
      <c r="G106" s="90"/>
      <c r="H106" s="90"/>
      <c r="I106" s="96" t="s">
        <v>2236</v>
      </c>
      <c r="J106" s="96"/>
      <c r="K106" s="96"/>
      <c r="L106" s="96" t="s">
        <v>2230</v>
      </c>
      <c r="M106" s="96"/>
      <c r="N106" s="96"/>
      <c r="O106" s="96"/>
      <c r="P106" s="96"/>
      <c r="R106" s="85" t="s">
        <v>2237</v>
      </c>
      <c r="S106" s="85"/>
      <c r="T106" s="85"/>
      <c r="U106" s="97">
        <v>171.73</v>
      </c>
    </row>
    <row r="107" spans="2:21" x14ac:dyDescent="0.25">
      <c r="R107" s="85"/>
      <c r="S107" s="85"/>
      <c r="T107" s="85"/>
    </row>
    <row r="108" spans="2:21" x14ac:dyDescent="0.25">
      <c r="B108" s="90" t="s">
        <v>2145</v>
      </c>
      <c r="C108" s="90"/>
      <c r="D108" s="90"/>
      <c r="E108" s="90"/>
      <c r="F108" s="90"/>
      <c r="G108" s="90"/>
      <c r="H108" s="90"/>
      <c r="I108" s="96" t="s">
        <v>2170</v>
      </c>
      <c r="J108" s="96"/>
      <c r="K108" s="96"/>
      <c r="L108" s="96" t="s">
        <v>2171</v>
      </c>
      <c r="M108" s="96"/>
      <c r="N108" s="96"/>
      <c r="O108" s="96"/>
      <c r="P108" s="96"/>
      <c r="R108" s="96" t="s">
        <v>2238</v>
      </c>
      <c r="S108" s="96"/>
      <c r="T108" s="96"/>
      <c r="U108" s="97">
        <v>249.99</v>
      </c>
    </row>
    <row r="109" spans="2:21" x14ac:dyDescent="0.25">
      <c r="B109" s="90" t="s">
        <v>2239</v>
      </c>
      <c r="C109" s="90"/>
      <c r="D109" s="90"/>
      <c r="E109" s="90"/>
      <c r="F109" s="90"/>
      <c r="G109" s="90"/>
      <c r="H109" s="90"/>
      <c r="I109" s="96" t="s">
        <v>2240</v>
      </c>
      <c r="J109" s="96"/>
      <c r="K109" s="96"/>
      <c r="L109" s="96" t="s">
        <v>2214</v>
      </c>
      <c r="M109" s="96"/>
      <c r="N109" s="96"/>
      <c r="O109" s="96"/>
      <c r="P109" s="96"/>
      <c r="R109" s="85" t="s">
        <v>2241</v>
      </c>
      <c r="S109" s="85"/>
      <c r="T109" s="85"/>
      <c r="U109" s="97">
        <v>534.05999999999995</v>
      </c>
    </row>
    <row r="110" spans="2:21" x14ac:dyDescent="0.25">
      <c r="R110" s="85"/>
      <c r="S110" s="85"/>
      <c r="T110" s="85"/>
    </row>
    <row r="111" spans="2:21" x14ac:dyDescent="0.25">
      <c r="B111" s="90" t="s">
        <v>2242</v>
      </c>
      <c r="C111" s="90"/>
      <c r="D111" s="90"/>
      <c r="E111" s="90"/>
      <c r="F111" s="90"/>
      <c r="G111" s="90"/>
      <c r="H111" s="90"/>
      <c r="I111" s="96" t="s">
        <v>2243</v>
      </c>
      <c r="J111" s="96"/>
      <c r="K111" s="96"/>
      <c r="L111" s="96" t="s">
        <v>2244</v>
      </c>
      <c r="M111" s="96"/>
      <c r="N111" s="96"/>
      <c r="O111" s="96"/>
      <c r="P111" s="96"/>
      <c r="R111" s="85" t="s">
        <v>2245</v>
      </c>
      <c r="S111" s="85"/>
      <c r="T111" s="85"/>
      <c r="U111" s="97">
        <v>371.25</v>
      </c>
    </row>
    <row r="112" spans="2:21" x14ac:dyDescent="0.25">
      <c r="R112" s="85"/>
      <c r="S112" s="85"/>
      <c r="T112" s="85"/>
    </row>
    <row r="113" spans="1:22" x14ac:dyDescent="0.25">
      <c r="B113" s="90" t="s">
        <v>2242</v>
      </c>
      <c r="C113" s="90"/>
      <c r="D113" s="90"/>
      <c r="E113" s="90"/>
      <c r="F113" s="90"/>
      <c r="G113" s="90"/>
      <c r="H113" s="90"/>
      <c r="I113" s="96" t="s">
        <v>2246</v>
      </c>
      <c r="J113" s="96"/>
      <c r="K113" s="96"/>
      <c r="L113" s="96" t="s">
        <v>2125</v>
      </c>
      <c r="M113" s="96"/>
      <c r="N113" s="96"/>
      <c r="O113" s="96"/>
      <c r="P113" s="96"/>
      <c r="R113" s="96" t="s">
        <v>2220</v>
      </c>
      <c r="S113" s="96"/>
      <c r="T113" s="96"/>
      <c r="U113" s="97">
        <v>77.41</v>
      </c>
    </row>
    <row r="114" spans="1:22" x14ac:dyDescent="0.25">
      <c r="B114" s="90" t="s">
        <v>2242</v>
      </c>
      <c r="C114" s="90"/>
      <c r="D114" s="90"/>
      <c r="E114" s="90"/>
      <c r="F114" s="90"/>
      <c r="G114" s="90"/>
      <c r="H114" s="90"/>
      <c r="I114" s="96" t="s">
        <v>2240</v>
      </c>
      <c r="J114" s="96"/>
      <c r="K114" s="96"/>
      <c r="L114" s="96" t="s">
        <v>2125</v>
      </c>
      <c r="M114" s="96"/>
      <c r="N114" s="96"/>
      <c r="O114" s="96"/>
      <c r="P114" s="96"/>
      <c r="R114" s="85" t="s">
        <v>2241</v>
      </c>
      <c r="S114" s="85"/>
      <c r="T114" s="85"/>
      <c r="U114" s="97">
        <v>90.4</v>
      </c>
    </row>
    <row r="115" spans="1:22" x14ac:dyDescent="0.25">
      <c r="R115" s="85"/>
      <c r="S115" s="85"/>
      <c r="T115" s="85"/>
    </row>
    <row r="116" spans="1:22" x14ac:dyDescent="0.25">
      <c r="B116" s="90" t="s">
        <v>2242</v>
      </c>
      <c r="C116" s="90"/>
      <c r="D116" s="90"/>
      <c r="E116" s="90"/>
      <c r="F116" s="90"/>
      <c r="G116" s="90"/>
      <c r="H116" s="90"/>
      <c r="I116" s="96" t="s">
        <v>2216</v>
      </c>
      <c r="J116" s="96"/>
      <c r="K116" s="96"/>
      <c r="L116" s="96" t="s">
        <v>2217</v>
      </c>
      <c r="M116" s="96"/>
      <c r="N116" s="96"/>
      <c r="O116" s="96"/>
      <c r="P116" s="96"/>
      <c r="R116" s="96" t="s">
        <v>2225</v>
      </c>
      <c r="S116" s="96"/>
      <c r="T116" s="96"/>
      <c r="U116" s="97">
        <v>49.25</v>
      </c>
    </row>
    <row r="117" spans="1:22" x14ac:dyDescent="0.25">
      <c r="B117" s="90" t="s">
        <v>2160</v>
      </c>
      <c r="C117" s="90"/>
      <c r="D117" s="90"/>
      <c r="E117" s="90"/>
      <c r="F117" s="90"/>
      <c r="G117" s="90"/>
      <c r="H117" s="90"/>
      <c r="I117" s="96" t="s">
        <v>2247</v>
      </c>
      <c r="J117" s="96"/>
      <c r="K117" s="96"/>
      <c r="L117" s="96" t="s">
        <v>2125</v>
      </c>
      <c r="M117" s="96"/>
      <c r="N117" s="96"/>
      <c r="O117" s="96"/>
      <c r="P117" s="96"/>
      <c r="R117" s="96" t="s">
        <v>2220</v>
      </c>
      <c r="S117" s="96"/>
      <c r="T117" s="96"/>
      <c r="U117" s="97">
        <v>37.26</v>
      </c>
    </row>
    <row r="118" spans="1:22" x14ac:dyDescent="0.25">
      <c r="B118" s="90" t="s">
        <v>2160</v>
      </c>
      <c r="C118" s="90"/>
      <c r="D118" s="90"/>
      <c r="E118" s="90"/>
      <c r="F118" s="90"/>
      <c r="G118" s="90"/>
      <c r="H118" s="90"/>
      <c r="I118" s="96" t="s">
        <v>2248</v>
      </c>
      <c r="J118" s="96"/>
      <c r="K118" s="96"/>
      <c r="L118" s="96" t="s">
        <v>2244</v>
      </c>
      <c r="M118" s="96"/>
      <c r="N118" s="96"/>
      <c r="O118" s="96"/>
      <c r="P118" s="96"/>
      <c r="R118" s="96" t="s">
        <v>2249</v>
      </c>
      <c r="S118" s="96"/>
      <c r="T118" s="96"/>
      <c r="U118" s="97">
        <v>155.04</v>
      </c>
    </row>
    <row r="119" spans="1:22" x14ac:dyDescent="0.25">
      <c r="B119" s="90" t="s">
        <v>2149</v>
      </c>
      <c r="C119" s="90"/>
      <c r="D119" s="90"/>
      <c r="E119" s="90"/>
      <c r="F119" s="90"/>
      <c r="G119" s="90"/>
      <c r="H119" s="90"/>
      <c r="I119" s="96" t="s">
        <v>2250</v>
      </c>
      <c r="J119" s="96"/>
      <c r="K119" s="96"/>
      <c r="L119" s="96" t="s">
        <v>2118</v>
      </c>
      <c r="M119" s="96"/>
      <c r="N119" s="96"/>
      <c r="O119" s="96"/>
      <c r="P119" s="96"/>
      <c r="R119" s="96" t="s">
        <v>2251</v>
      </c>
      <c r="S119" s="96"/>
      <c r="T119" s="96"/>
      <c r="U119" s="97">
        <v>37</v>
      </c>
    </row>
    <row r="120" spans="1:22" x14ac:dyDescent="0.25">
      <c r="B120" s="90" t="s">
        <v>2149</v>
      </c>
      <c r="C120" s="90"/>
      <c r="D120" s="90"/>
      <c r="E120" s="90"/>
      <c r="F120" s="90"/>
      <c r="G120" s="90"/>
      <c r="H120" s="90"/>
      <c r="I120" s="96" t="s">
        <v>2252</v>
      </c>
      <c r="J120" s="96"/>
      <c r="K120" s="96"/>
      <c r="L120" s="96" t="s">
        <v>2244</v>
      </c>
      <c r="M120" s="96"/>
      <c r="N120" s="96"/>
      <c r="O120" s="96"/>
      <c r="P120" s="96"/>
      <c r="R120" s="85" t="s">
        <v>2253</v>
      </c>
      <c r="S120" s="85"/>
      <c r="T120" s="85"/>
      <c r="U120" s="97">
        <v>18.98</v>
      </c>
    </row>
    <row r="121" spans="1:22" x14ac:dyDescent="0.25">
      <c r="R121" s="85"/>
      <c r="S121" s="85"/>
      <c r="T121" s="85"/>
    </row>
    <row r="122" spans="1:22" ht="6" customHeight="1" x14ac:dyDescent="0.25"/>
    <row r="123" spans="1:22" x14ac:dyDescent="0.25">
      <c r="D123" s="91" t="s">
        <v>2</v>
      </c>
      <c r="F123" s="91" t="s">
        <v>2</v>
      </c>
      <c r="H123" s="91" t="s">
        <v>2</v>
      </c>
      <c r="O123" s="98" t="s">
        <v>2211</v>
      </c>
      <c r="P123" s="98"/>
      <c r="Q123" s="98"/>
      <c r="R123" s="98"/>
      <c r="S123" s="98"/>
      <c r="U123" s="99">
        <v>3749.09</v>
      </c>
    </row>
    <row r="124" spans="1:22" ht="43.5" customHeight="1" x14ac:dyDescent="0.25"/>
    <row r="125" spans="1:22" ht="11.25" customHeight="1" x14ac:dyDescent="0.25"/>
    <row r="126" spans="1:22" ht="13.5" customHeight="1" x14ac:dyDescent="0.25">
      <c r="A126" s="85" t="s">
        <v>2184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P126" s="86" t="s">
        <v>2254</v>
      </c>
      <c r="Q126" s="86"/>
      <c r="R126" s="86"/>
      <c r="S126" s="86"/>
      <c r="T126" s="86"/>
      <c r="U126" s="86"/>
      <c r="V126" s="86"/>
    </row>
    <row r="127" spans="1:22" ht="20.25" customHeight="1" x14ac:dyDescent="0.25">
      <c r="A127" s="100" t="s">
        <v>2186</v>
      </c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</row>
    <row r="128" spans="1:22" ht="7.5" customHeight="1" x14ac:dyDescent="0.25"/>
    <row r="129" spans="1:21" x14ac:dyDescent="0.25">
      <c r="A129" s="95" t="s">
        <v>2255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</row>
    <row r="130" spans="1:21" ht="6" customHeight="1" x14ac:dyDescent="0.25"/>
    <row r="131" spans="1:21" x14ac:dyDescent="0.25">
      <c r="B131" s="90" t="s">
        <v>2190</v>
      </c>
      <c r="C131" s="90"/>
      <c r="D131" s="90"/>
      <c r="E131" s="90"/>
      <c r="F131" s="90"/>
      <c r="G131" s="90"/>
      <c r="H131" s="90"/>
      <c r="I131" s="96" t="s">
        <v>2256</v>
      </c>
      <c r="J131" s="96"/>
      <c r="K131" s="96"/>
      <c r="L131" s="96" t="s">
        <v>2118</v>
      </c>
      <c r="M131" s="96"/>
      <c r="N131" s="96"/>
      <c r="O131" s="96"/>
      <c r="P131" s="96"/>
      <c r="R131" s="85" t="s">
        <v>2257</v>
      </c>
      <c r="S131" s="85"/>
      <c r="T131" s="85"/>
      <c r="U131" s="97">
        <v>53.01</v>
      </c>
    </row>
    <row r="132" spans="1:21" x14ac:dyDescent="0.25">
      <c r="R132" s="85"/>
      <c r="S132" s="85"/>
      <c r="T132" s="85"/>
    </row>
    <row r="133" spans="1:21" x14ac:dyDescent="0.25">
      <c r="B133" s="90" t="s">
        <v>2192</v>
      </c>
      <c r="C133" s="90"/>
      <c r="D133" s="90"/>
      <c r="E133" s="90"/>
      <c r="F133" s="90"/>
      <c r="G133" s="90"/>
      <c r="H133" s="90"/>
      <c r="I133" s="96" t="s">
        <v>2258</v>
      </c>
      <c r="J133" s="96"/>
      <c r="K133" s="96"/>
      <c r="L133" s="96" t="s">
        <v>2136</v>
      </c>
      <c r="M133" s="96"/>
      <c r="N133" s="96"/>
      <c r="O133" s="96"/>
      <c r="P133" s="96"/>
      <c r="R133" s="85" t="s">
        <v>2259</v>
      </c>
      <c r="S133" s="85"/>
      <c r="T133" s="85"/>
      <c r="U133" s="97">
        <v>80.8</v>
      </c>
    </row>
    <row r="134" spans="1:21" x14ac:dyDescent="0.25">
      <c r="R134" s="85"/>
      <c r="S134" s="85"/>
      <c r="T134" s="85"/>
    </row>
    <row r="135" spans="1:21" x14ac:dyDescent="0.25">
      <c r="B135" s="90" t="s">
        <v>2134</v>
      </c>
      <c r="C135" s="90"/>
      <c r="D135" s="90"/>
      <c r="E135" s="90"/>
      <c r="F135" s="90"/>
      <c r="G135" s="90"/>
      <c r="H135" s="90"/>
      <c r="I135" s="96" t="s">
        <v>2173</v>
      </c>
      <c r="J135" s="96"/>
      <c r="K135" s="96"/>
      <c r="L135" s="96" t="s">
        <v>2260</v>
      </c>
      <c r="M135" s="96"/>
      <c r="N135" s="96"/>
      <c r="O135" s="96"/>
      <c r="P135" s="96"/>
      <c r="R135" s="85" t="s">
        <v>2261</v>
      </c>
      <c r="S135" s="85"/>
      <c r="T135" s="85"/>
      <c r="U135" s="97">
        <v>780</v>
      </c>
    </row>
    <row r="136" spans="1:21" x14ac:dyDescent="0.25">
      <c r="R136" s="85"/>
      <c r="S136" s="85"/>
      <c r="T136" s="85"/>
    </row>
    <row r="137" spans="1:21" x14ac:dyDescent="0.25">
      <c r="B137" s="90" t="s">
        <v>2134</v>
      </c>
      <c r="C137" s="90"/>
      <c r="D137" s="90"/>
      <c r="E137" s="90"/>
      <c r="F137" s="90"/>
      <c r="G137" s="90"/>
      <c r="H137" s="90"/>
      <c r="I137" s="96" t="s">
        <v>2170</v>
      </c>
      <c r="J137" s="96"/>
      <c r="K137" s="96"/>
      <c r="L137" s="96" t="s">
        <v>2171</v>
      </c>
      <c r="M137" s="96"/>
      <c r="N137" s="96"/>
      <c r="O137" s="96"/>
      <c r="P137" s="96"/>
      <c r="R137" s="85" t="s">
        <v>2262</v>
      </c>
      <c r="S137" s="85"/>
      <c r="T137" s="85"/>
      <c r="U137" s="97">
        <v>189</v>
      </c>
    </row>
    <row r="138" spans="1:21" x14ac:dyDescent="0.25">
      <c r="R138" s="85"/>
      <c r="S138" s="85"/>
      <c r="T138" s="85"/>
    </row>
    <row r="139" spans="1:21" x14ac:dyDescent="0.25">
      <c r="B139" s="90" t="s">
        <v>2138</v>
      </c>
      <c r="C139" s="90"/>
      <c r="D139" s="90"/>
      <c r="E139" s="90"/>
      <c r="F139" s="90"/>
      <c r="G139" s="90"/>
      <c r="H139" s="90"/>
      <c r="I139" s="96" t="s">
        <v>2263</v>
      </c>
      <c r="J139" s="96"/>
      <c r="K139" s="96"/>
      <c r="L139" s="96" t="s">
        <v>2136</v>
      </c>
      <c r="M139" s="96"/>
      <c r="N139" s="96"/>
      <c r="O139" s="96"/>
      <c r="P139" s="96"/>
      <c r="R139" s="85" t="s">
        <v>2259</v>
      </c>
      <c r="S139" s="85"/>
      <c r="T139" s="85"/>
      <c r="U139" s="97">
        <v>80.92</v>
      </c>
    </row>
    <row r="140" spans="1:21" x14ac:dyDescent="0.25">
      <c r="R140" s="85"/>
      <c r="S140" s="85"/>
      <c r="T140" s="85"/>
    </row>
    <row r="141" spans="1:21" x14ac:dyDescent="0.25">
      <c r="B141" s="90" t="s">
        <v>2194</v>
      </c>
      <c r="C141" s="90"/>
      <c r="D141" s="90"/>
      <c r="E141" s="90"/>
      <c r="F141" s="90"/>
      <c r="G141" s="90"/>
      <c r="H141" s="90"/>
      <c r="I141" s="96" t="s">
        <v>2264</v>
      </c>
      <c r="J141" s="96"/>
      <c r="K141" s="96"/>
      <c r="L141" s="96" t="s">
        <v>2265</v>
      </c>
      <c r="M141" s="96"/>
      <c r="N141" s="96"/>
      <c r="O141" s="96"/>
      <c r="P141" s="96"/>
      <c r="R141" s="85" t="s">
        <v>2266</v>
      </c>
      <c r="S141" s="85"/>
      <c r="T141" s="85"/>
      <c r="U141" s="97">
        <v>600</v>
      </c>
    </row>
    <row r="142" spans="1:21" x14ac:dyDescent="0.25">
      <c r="R142" s="85"/>
      <c r="S142" s="85"/>
      <c r="T142" s="85"/>
    </row>
    <row r="143" spans="1:21" x14ac:dyDescent="0.25">
      <c r="B143" s="90" t="s">
        <v>2116</v>
      </c>
      <c r="C143" s="90"/>
      <c r="D143" s="90"/>
      <c r="E143" s="90"/>
      <c r="F143" s="90"/>
      <c r="G143" s="90"/>
      <c r="H143" s="90"/>
      <c r="I143" s="96" t="s">
        <v>2267</v>
      </c>
      <c r="J143" s="96"/>
      <c r="K143" s="96"/>
      <c r="L143" s="96" t="s">
        <v>2143</v>
      </c>
      <c r="M143" s="96"/>
      <c r="N143" s="96"/>
      <c r="O143" s="96"/>
      <c r="P143" s="96"/>
      <c r="R143" s="96" t="s">
        <v>2268</v>
      </c>
      <c r="S143" s="96"/>
      <c r="T143" s="96"/>
      <c r="U143" s="97">
        <v>39.700000000000003</v>
      </c>
    </row>
    <row r="144" spans="1:21" x14ac:dyDescent="0.25">
      <c r="B144" s="90" t="s">
        <v>2116</v>
      </c>
      <c r="C144" s="90"/>
      <c r="D144" s="90"/>
      <c r="E144" s="90"/>
      <c r="F144" s="90"/>
      <c r="G144" s="90"/>
      <c r="H144" s="90"/>
      <c r="I144" s="96" t="s">
        <v>2269</v>
      </c>
      <c r="J144" s="96"/>
      <c r="K144" s="96"/>
      <c r="L144" s="96" t="s">
        <v>2118</v>
      </c>
      <c r="M144" s="96"/>
      <c r="N144" s="96"/>
      <c r="O144" s="96"/>
      <c r="P144" s="96"/>
      <c r="R144" s="85" t="s">
        <v>2270</v>
      </c>
      <c r="S144" s="85"/>
      <c r="T144" s="85"/>
      <c r="U144" s="97">
        <v>158</v>
      </c>
    </row>
    <row r="145" spans="2:21" x14ac:dyDescent="0.25">
      <c r="R145" s="85"/>
      <c r="S145" s="85"/>
      <c r="T145" s="85"/>
    </row>
    <row r="146" spans="2:21" x14ac:dyDescent="0.25">
      <c r="B146" s="90" t="s">
        <v>2271</v>
      </c>
      <c r="C146" s="90"/>
      <c r="D146" s="90"/>
      <c r="E146" s="90"/>
      <c r="F146" s="90"/>
      <c r="G146" s="90"/>
      <c r="H146" s="90"/>
      <c r="I146" s="96" t="s">
        <v>2272</v>
      </c>
      <c r="J146" s="96"/>
      <c r="K146" s="96"/>
      <c r="L146" s="96" t="s">
        <v>2125</v>
      </c>
      <c r="M146" s="96"/>
      <c r="N146" s="96"/>
      <c r="O146" s="96"/>
      <c r="P146" s="96"/>
      <c r="R146" s="96" t="s">
        <v>2268</v>
      </c>
      <c r="S146" s="96"/>
      <c r="T146" s="96"/>
      <c r="U146" s="97">
        <v>22.49</v>
      </c>
    </row>
    <row r="147" spans="2:21" x14ac:dyDescent="0.25">
      <c r="B147" s="90" t="s">
        <v>2273</v>
      </c>
      <c r="C147" s="90"/>
      <c r="D147" s="90"/>
      <c r="E147" s="90"/>
      <c r="F147" s="90"/>
      <c r="G147" s="90"/>
      <c r="H147" s="90"/>
      <c r="I147" s="96" t="s">
        <v>2274</v>
      </c>
      <c r="J147" s="96"/>
      <c r="K147" s="96"/>
      <c r="L147" s="96" t="s">
        <v>2275</v>
      </c>
      <c r="M147" s="96"/>
      <c r="N147" s="96"/>
      <c r="O147" s="96"/>
      <c r="P147" s="96"/>
      <c r="R147" s="85" t="s">
        <v>2276</v>
      </c>
      <c r="S147" s="85"/>
      <c r="T147" s="85"/>
      <c r="U147" s="97">
        <v>140.71</v>
      </c>
    </row>
    <row r="148" spans="2:21" x14ac:dyDescent="0.25">
      <c r="R148" s="85"/>
      <c r="S148" s="85"/>
      <c r="T148" s="85"/>
    </row>
    <row r="149" spans="2:21" x14ac:dyDescent="0.25">
      <c r="B149" s="90" t="s">
        <v>2120</v>
      </c>
      <c r="C149" s="90"/>
      <c r="D149" s="90"/>
      <c r="E149" s="90"/>
      <c r="F149" s="90"/>
      <c r="G149" s="90"/>
      <c r="H149" s="90"/>
      <c r="I149" s="96" t="s">
        <v>2277</v>
      </c>
      <c r="J149" s="96"/>
      <c r="K149" s="96"/>
      <c r="L149" s="96" t="s">
        <v>2143</v>
      </c>
      <c r="M149" s="96"/>
      <c r="N149" s="96"/>
      <c r="O149" s="96"/>
      <c r="P149" s="96"/>
      <c r="R149" s="85" t="s">
        <v>2278</v>
      </c>
      <c r="S149" s="85"/>
      <c r="T149" s="85"/>
      <c r="U149" s="97">
        <v>37.31</v>
      </c>
    </row>
    <row r="150" spans="2:21" x14ac:dyDescent="0.25">
      <c r="R150" s="85"/>
      <c r="S150" s="85"/>
      <c r="T150" s="85"/>
    </row>
    <row r="151" spans="2:21" x14ac:dyDescent="0.25">
      <c r="B151" s="90" t="s">
        <v>2145</v>
      </c>
      <c r="C151" s="90"/>
      <c r="D151" s="90"/>
      <c r="E151" s="90"/>
      <c r="F151" s="90"/>
      <c r="G151" s="90"/>
      <c r="H151" s="90"/>
      <c r="I151" s="96" t="s">
        <v>2279</v>
      </c>
      <c r="J151" s="96"/>
      <c r="K151" s="96"/>
      <c r="L151" s="96" t="s">
        <v>2143</v>
      </c>
      <c r="M151" s="96"/>
      <c r="N151" s="96"/>
      <c r="O151" s="96"/>
      <c r="P151" s="96"/>
      <c r="R151" s="85" t="s">
        <v>2280</v>
      </c>
      <c r="S151" s="85"/>
      <c r="T151" s="85"/>
      <c r="U151" s="97">
        <v>98.7</v>
      </c>
    </row>
    <row r="152" spans="2:21" x14ac:dyDescent="0.25">
      <c r="R152" s="85"/>
      <c r="S152" s="85"/>
      <c r="T152" s="85"/>
    </row>
    <row r="153" spans="2:21" x14ac:dyDescent="0.25">
      <c r="B153" s="90" t="s">
        <v>2181</v>
      </c>
      <c r="C153" s="90"/>
      <c r="D153" s="90"/>
      <c r="E153" s="90"/>
      <c r="F153" s="90"/>
      <c r="G153" s="90"/>
      <c r="H153" s="90"/>
      <c r="I153" s="96" t="s">
        <v>2281</v>
      </c>
      <c r="J153" s="96"/>
      <c r="K153" s="96"/>
      <c r="L153" s="96" t="s">
        <v>2265</v>
      </c>
      <c r="M153" s="96"/>
      <c r="N153" s="96"/>
      <c r="O153" s="96"/>
      <c r="P153" s="96"/>
      <c r="R153" s="96" t="s">
        <v>2282</v>
      </c>
      <c r="S153" s="96"/>
      <c r="T153" s="96"/>
      <c r="U153" s="97">
        <v>269</v>
      </c>
    </row>
    <row r="154" spans="2:21" x14ac:dyDescent="0.25">
      <c r="B154" s="90" t="s">
        <v>2181</v>
      </c>
      <c r="C154" s="90"/>
      <c r="D154" s="90"/>
      <c r="E154" s="90"/>
      <c r="F154" s="90"/>
      <c r="G154" s="90"/>
      <c r="H154" s="90"/>
      <c r="I154" s="96" t="s">
        <v>2281</v>
      </c>
      <c r="J154" s="96"/>
      <c r="K154" s="96"/>
      <c r="L154" s="96" t="s">
        <v>2260</v>
      </c>
      <c r="M154" s="96"/>
      <c r="N154" s="96"/>
      <c r="O154" s="96"/>
      <c r="P154" s="96"/>
      <c r="R154" s="85" t="s">
        <v>2283</v>
      </c>
      <c r="S154" s="85"/>
      <c r="T154" s="85"/>
      <c r="U154" s="97">
        <v>698</v>
      </c>
    </row>
    <row r="155" spans="2:21" x14ac:dyDescent="0.25">
      <c r="R155" s="85"/>
      <c r="S155" s="85"/>
      <c r="T155" s="85"/>
    </row>
    <row r="156" spans="2:21" x14ac:dyDescent="0.25">
      <c r="B156" s="90" t="s">
        <v>2242</v>
      </c>
      <c r="C156" s="90"/>
      <c r="D156" s="90"/>
      <c r="E156" s="90"/>
      <c r="F156" s="90"/>
      <c r="G156" s="90"/>
      <c r="H156" s="90"/>
      <c r="I156" s="96" t="s">
        <v>2258</v>
      </c>
      <c r="J156" s="96"/>
      <c r="K156" s="96"/>
      <c r="L156" s="96" t="s">
        <v>2125</v>
      </c>
      <c r="M156" s="96"/>
      <c r="N156" s="96"/>
      <c r="O156" s="96"/>
      <c r="P156" s="96"/>
      <c r="R156" s="85" t="s">
        <v>2280</v>
      </c>
      <c r="S156" s="85"/>
      <c r="T156" s="85"/>
      <c r="U156" s="97">
        <v>70.84</v>
      </c>
    </row>
    <row r="157" spans="2:21" x14ac:dyDescent="0.25">
      <c r="R157" s="85"/>
      <c r="S157" s="85"/>
      <c r="T157" s="85"/>
    </row>
    <row r="158" spans="2:21" x14ac:dyDescent="0.25">
      <c r="B158" s="90" t="s">
        <v>2149</v>
      </c>
      <c r="C158" s="90"/>
      <c r="D158" s="90"/>
      <c r="E158" s="90"/>
      <c r="F158" s="90"/>
      <c r="G158" s="90"/>
      <c r="H158" s="90"/>
      <c r="I158" s="96" t="s">
        <v>2284</v>
      </c>
      <c r="J158" s="96"/>
      <c r="K158" s="96"/>
      <c r="L158" s="96" t="s">
        <v>2265</v>
      </c>
      <c r="M158" s="96"/>
      <c r="N158" s="96"/>
      <c r="O158" s="96"/>
      <c r="P158" s="96"/>
      <c r="R158" s="85" t="s">
        <v>2285</v>
      </c>
      <c r="S158" s="85"/>
      <c r="T158" s="85"/>
      <c r="U158" s="97">
        <v>400</v>
      </c>
    </row>
    <row r="159" spans="2:21" x14ac:dyDescent="0.25">
      <c r="R159" s="85"/>
      <c r="S159" s="85"/>
      <c r="T159" s="85"/>
    </row>
    <row r="160" spans="2:21" x14ac:dyDescent="0.25">
      <c r="B160" s="90" t="s">
        <v>2149</v>
      </c>
      <c r="C160" s="90"/>
      <c r="D160" s="90"/>
      <c r="E160" s="90"/>
      <c r="F160" s="90"/>
      <c r="G160" s="90"/>
      <c r="H160" s="90"/>
      <c r="I160" s="96" t="s">
        <v>2286</v>
      </c>
      <c r="J160" s="96"/>
      <c r="K160" s="96"/>
      <c r="L160" s="96" t="s">
        <v>2265</v>
      </c>
      <c r="M160" s="96"/>
      <c r="N160" s="96"/>
      <c r="O160" s="96"/>
      <c r="P160" s="96"/>
      <c r="R160" s="85" t="s">
        <v>2287</v>
      </c>
      <c r="S160" s="85"/>
      <c r="T160" s="85"/>
      <c r="U160" s="97">
        <v>385</v>
      </c>
    </row>
    <row r="161" spans="1:22" x14ac:dyDescent="0.25">
      <c r="R161" s="85"/>
      <c r="S161" s="85"/>
      <c r="T161" s="85"/>
    </row>
    <row r="162" spans="1:22" x14ac:dyDescent="0.25">
      <c r="B162" s="90" t="s">
        <v>2288</v>
      </c>
      <c r="C162" s="90"/>
      <c r="D162" s="90"/>
      <c r="E162" s="90"/>
      <c r="F162" s="90"/>
      <c r="G162" s="90"/>
      <c r="H162" s="90"/>
      <c r="I162" s="96" t="s">
        <v>2289</v>
      </c>
      <c r="J162" s="96"/>
      <c r="K162" s="96"/>
      <c r="L162" s="96" t="s">
        <v>2143</v>
      </c>
      <c r="M162" s="96"/>
      <c r="N162" s="96"/>
      <c r="O162" s="96"/>
      <c r="P162" s="96"/>
      <c r="R162" s="96" t="s">
        <v>2290</v>
      </c>
      <c r="S162" s="96"/>
      <c r="T162" s="96"/>
      <c r="U162" s="97">
        <v>18.850000000000001</v>
      </c>
    </row>
    <row r="163" spans="1:22" ht="6" customHeight="1" x14ac:dyDescent="0.25"/>
    <row r="164" spans="1:22" x14ac:dyDescent="0.25">
      <c r="D164" s="91" t="s">
        <v>2</v>
      </c>
      <c r="F164" s="91" t="s">
        <v>2</v>
      </c>
      <c r="H164" s="91" t="s">
        <v>2</v>
      </c>
      <c r="O164" s="98" t="s">
        <v>2255</v>
      </c>
      <c r="P164" s="98"/>
      <c r="Q164" s="98"/>
      <c r="R164" s="98"/>
      <c r="S164" s="98"/>
      <c r="U164" s="99">
        <v>4122.33</v>
      </c>
    </row>
    <row r="165" spans="1:22" ht="272.25" customHeight="1" x14ac:dyDescent="0.25"/>
    <row r="166" spans="1:22" ht="11.25" customHeight="1" x14ac:dyDescent="0.25"/>
    <row r="167" spans="1:22" ht="13.5" customHeight="1" x14ac:dyDescent="0.25">
      <c r="A167" s="85" t="s">
        <v>2184</v>
      </c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P167" s="86" t="s">
        <v>2291</v>
      </c>
      <c r="Q167" s="86"/>
      <c r="R167" s="86"/>
      <c r="S167" s="86"/>
      <c r="T167" s="86"/>
      <c r="U167" s="86"/>
      <c r="V167" s="86"/>
    </row>
    <row r="168" spans="1:22" ht="20.25" customHeight="1" x14ac:dyDescent="0.25">
      <c r="A168" s="100" t="s">
        <v>2186</v>
      </c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</row>
    <row r="169" spans="1:22" ht="7.5" customHeight="1" x14ac:dyDescent="0.25"/>
    <row r="170" spans="1:22" x14ac:dyDescent="0.25">
      <c r="A170" s="95" t="s">
        <v>2292</v>
      </c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</row>
    <row r="171" spans="1:22" ht="6" customHeight="1" x14ac:dyDescent="0.25"/>
    <row r="172" spans="1:22" x14ac:dyDescent="0.25">
      <c r="B172" s="90" t="s">
        <v>2127</v>
      </c>
      <c r="C172" s="90"/>
      <c r="D172" s="90"/>
      <c r="E172" s="90"/>
      <c r="F172" s="90"/>
      <c r="G172" s="90"/>
      <c r="H172" s="90"/>
      <c r="I172" s="96" t="s">
        <v>2293</v>
      </c>
      <c r="J172" s="96"/>
      <c r="K172" s="96"/>
      <c r="L172" s="96" t="s">
        <v>2294</v>
      </c>
      <c r="M172" s="96"/>
      <c r="N172" s="96"/>
      <c r="O172" s="96"/>
      <c r="P172" s="96"/>
      <c r="R172" s="85" t="s">
        <v>2295</v>
      </c>
      <c r="S172" s="85"/>
      <c r="T172" s="85"/>
      <c r="U172" s="97">
        <v>57.4</v>
      </c>
    </row>
    <row r="173" spans="1:22" x14ac:dyDescent="0.25">
      <c r="R173" s="85"/>
      <c r="S173" s="85"/>
      <c r="T173" s="85"/>
    </row>
    <row r="174" spans="1:22" x14ac:dyDescent="0.25">
      <c r="B174" s="90" t="s">
        <v>2127</v>
      </c>
      <c r="C174" s="90"/>
      <c r="D174" s="90"/>
      <c r="E174" s="90"/>
      <c r="F174" s="90"/>
      <c r="G174" s="90"/>
      <c r="H174" s="90"/>
      <c r="I174" s="96" t="s">
        <v>2296</v>
      </c>
      <c r="J174" s="96"/>
      <c r="K174" s="96"/>
      <c r="L174" s="96" t="s">
        <v>2297</v>
      </c>
      <c r="M174" s="96"/>
      <c r="N174" s="96"/>
      <c r="O174" s="96"/>
      <c r="P174" s="96"/>
      <c r="R174" s="96" t="s">
        <v>2298</v>
      </c>
      <c r="S174" s="96"/>
      <c r="T174" s="96"/>
      <c r="U174" s="97">
        <v>49.99</v>
      </c>
    </row>
    <row r="175" spans="1:22" x14ac:dyDescent="0.25">
      <c r="B175" s="90" t="s">
        <v>2190</v>
      </c>
      <c r="C175" s="90"/>
      <c r="D175" s="90"/>
      <c r="E175" s="90"/>
      <c r="F175" s="90"/>
      <c r="G175" s="90"/>
      <c r="H175" s="90"/>
      <c r="I175" s="96" t="s">
        <v>2299</v>
      </c>
      <c r="J175" s="96"/>
      <c r="K175" s="96"/>
      <c r="L175" s="96" t="s">
        <v>2297</v>
      </c>
      <c r="M175" s="96"/>
      <c r="N175" s="96"/>
      <c r="O175" s="96"/>
      <c r="P175" s="96"/>
      <c r="R175" s="96" t="s">
        <v>2298</v>
      </c>
      <c r="S175" s="96"/>
      <c r="T175" s="96"/>
      <c r="U175" s="97">
        <v>105.8</v>
      </c>
    </row>
    <row r="176" spans="1:22" x14ac:dyDescent="0.25">
      <c r="B176" s="90" t="s">
        <v>2190</v>
      </c>
      <c r="C176" s="90"/>
      <c r="D176" s="90"/>
      <c r="E176" s="90"/>
      <c r="F176" s="90"/>
      <c r="G176" s="90"/>
      <c r="H176" s="90"/>
      <c r="I176" s="96" t="s">
        <v>2300</v>
      </c>
      <c r="J176" s="96"/>
      <c r="K176" s="96"/>
      <c r="L176" s="96" t="s">
        <v>2301</v>
      </c>
      <c r="M176" s="96"/>
      <c r="N176" s="96"/>
      <c r="O176" s="96"/>
      <c r="P176" s="96"/>
      <c r="R176" s="96" t="s">
        <v>2302</v>
      </c>
      <c r="S176" s="96"/>
      <c r="T176" s="96"/>
      <c r="U176" s="97">
        <v>77.02</v>
      </c>
    </row>
    <row r="177" spans="2:21" x14ac:dyDescent="0.25">
      <c r="B177" s="90" t="s">
        <v>2190</v>
      </c>
      <c r="C177" s="90"/>
      <c r="D177" s="90"/>
      <c r="E177" s="90"/>
      <c r="F177" s="90"/>
      <c r="G177" s="90"/>
      <c r="H177" s="90"/>
      <c r="I177" s="96" t="s">
        <v>2303</v>
      </c>
      <c r="J177" s="96"/>
      <c r="K177" s="96"/>
      <c r="L177" s="96" t="s">
        <v>2301</v>
      </c>
      <c r="M177" s="96"/>
      <c r="N177" s="96"/>
      <c r="O177" s="96"/>
      <c r="P177" s="96"/>
      <c r="R177" s="96" t="s">
        <v>2304</v>
      </c>
      <c r="S177" s="96"/>
      <c r="T177" s="96"/>
      <c r="U177" s="97">
        <v>53.84</v>
      </c>
    </row>
    <row r="178" spans="2:21" x14ac:dyDescent="0.25">
      <c r="B178" s="90" t="s">
        <v>2190</v>
      </c>
      <c r="C178" s="90"/>
      <c r="D178" s="90"/>
      <c r="E178" s="90"/>
      <c r="F178" s="90"/>
      <c r="G178" s="90"/>
      <c r="H178" s="90"/>
      <c r="I178" s="96" t="s">
        <v>2305</v>
      </c>
      <c r="J178" s="96"/>
      <c r="K178" s="96"/>
      <c r="L178" s="96" t="s">
        <v>2297</v>
      </c>
      <c r="M178" s="96"/>
      <c r="N178" s="96"/>
      <c r="O178" s="96"/>
      <c r="P178" s="96"/>
      <c r="R178" s="96" t="s">
        <v>2298</v>
      </c>
      <c r="S178" s="96"/>
      <c r="T178" s="96"/>
      <c r="U178" s="97">
        <v>153.80000000000001</v>
      </c>
    </row>
    <row r="179" spans="2:21" x14ac:dyDescent="0.25">
      <c r="B179" s="90" t="s">
        <v>2192</v>
      </c>
      <c r="C179" s="90"/>
      <c r="D179" s="90"/>
      <c r="E179" s="90"/>
      <c r="F179" s="90"/>
      <c r="G179" s="90"/>
      <c r="H179" s="90"/>
      <c r="I179" s="96" t="s">
        <v>2299</v>
      </c>
      <c r="J179" s="96"/>
      <c r="K179" s="96"/>
      <c r="L179" s="96" t="s">
        <v>2297</v>
      </c>
      <c r="M179" s="96"/>
      <c r="N179" s="96"/>
      <c r="O179" s="96"/>
      <c r="P179" s="96"/>
      <c r="R179" s="85" t="s">
        <v>2306</v>
      </c>
      <c r="S179" s="85"/>
      <c r="T179" s="85"/>
      <c r="U179" s="97">
        <v>46.95</v>
      </c>
    </row>
    <row r="180" spans="2:21" x14ac:dyDescent="0.25">
      <c r="R180" s="85"/>
      <c r="S180" s="85"/>
      <c r="T180" s="85"/>
    </row>
    <row r="181" spans="2:21" x14ac:dyDescent="0.25">
      <c r="B181" s="90" t="s">
        <v>2192</v>
      </c>
      <c r="C181" s="90"/>
      <c r="D181" s="90"/>
      <c r="E181" s="90"/>
      <c r="F181" s="90"/>
      <c r="G181" s="90"/>
      <c r="H181" s="90"/>
      <c r="I181" s="96" t="s">
        <v>2299</v>
      </c>
      <c r="J181" s="96"/>
      <c r="K181" s="96"/>
      <c r="L181" s="96" t="s">
        <v>2297</v>
      </c>
      <c r="M181" s="96"/>
      <c r="N181" s="96"/>
      <c r="O181" s="96"/>
      <c r="P181" s="96"/>
      <c r="R181" s="96" t="s">
        <v>2298</v>
      </c>
      <c r="S181" s="96"/>
      <c r="T181" s="96"/>
      <c r="U181" s="97">
        <v>6.48</v>
      </c>
    </row>
    <row r="182" spans="2:21" x14ac:dyDescent="0.25">
      <c r="B182" s="90" t="s">
        <v>2192</v>
      </c>
      <c r="C182" s="90"/>
      <c r="D182" s="90"/>
      <c r="E182" s="90"/>
      <c r="F182" s="90"/>
      <c r="G182" s="90"/>
      <c r="H182" s="90"/>
      <c r="I182" s="96" t="s">
        <v>2307</v>
      </c>
      <c r="J182" s="96"/>
      <c r="K182" s="96"/>
      <c r="L182" s="96" t="s">
        <v>2294</v>
      </c>
      <c r="M182" s="96"/>
      <c r="N182" s="96"/>
      <c r="O182" s="96"/>
      <c r="P182" s="96"/>
      <c r="R182" s="96" t="s">
        <v>2308</v>
      </c>
      <c r="S182" s="96"/>
      <c r="T182" s="96"/>
      <c r="U182" s="97">
        <v>109.82</v>
      </c>
    </row>
    <row r="183" spans="2:21" x14ac:dyDescent="0.25">
      <c r="B183" s="90" t="s">
        <v>2192</v>
      </c>
      <c r="C183" s="90"/>
      <c r="D183" s="90"/>
      <c r="E183" s="90"/>
      <c r="F183" s="90"/>
      <c r="G183" s="90"/>
      <c r="H183" s="90"/>
      <c r="I183" s="96" t="s">
        <v>2299</v>
      </c>
      <c r="J183" s="96"/>
      <c r="K183" s="96"/>
      <c r="L183" s="96" t="s">
        <v>2294</v>
      </c>
      <c r="M183" s="96"/>
      <c r="N183" s="96"/>
      <c r="O183" s="96"/>
      <c r="P183" s="96"/>
      <c r="R183" s="96" t="s">
        <v>2308</v>
      </c>
      <c r="S183" s="96"/>
      <c r="T183" s="96"/>
      <c r="U183" s="97">
        <v>26.98</v>
      </c>
    </row>
    <row r="184" spans="2:21" x14ac:dyDescent="0.25">
      <c r="B184" s="90" t="s">
        <v>2192</v>
      </c>
      <c r="C184" s="90"/>
      <c r="D184" s="90"/>
      <c r="E184" s="90"/>
      <c r="F184" s="90"/>
      <c r="G184" s="90"/>
      <c r="H184" s="90"/>
      <c r="I184" s="96" t="s">
        <v>2309</v>
      </c>
      <c r="J184" s="96"/>
      <c r="K184" s="96"/>
      <c r="L184" s="96" t="s">
        <v>2118</v>
      </c>
      <c r="M184" s="96"/>
      <c r="N184" s="96"/>
      <c r="O184" s="96"/>
      <c r="P184" s="96"/>
      <c r="R184" s="96" t="s">
        <v>2310</v>
      </c>
      <c r="S184" s="96"/>
      <c r="T184" s="96"/>
      <c r="U184" s="97">
        <v>160.75</v>
      </c>
    </row>
    <row r="185" spans="2:21" x14ac:dyDescent="0.25">
      <c r="B185" s="90" t="s">
        <v>2192</v>
      </c>
      <c r="C185" s="90"/>
      <c r="D185" s="90"/>
      <c r="E185" s="90"/>
      <c r="F185" s="90"/>
      <c r="G185" s="90"/>
      <c r="H185" s="90"/>
      <c r="I185" s="96" t="s">
        <v>2303</v>
      </c>
      <c r="J185" s="96"/>
      <c r="K185" s="96"/>
      <c r="L185" s="96" t="s">
        <v>2301</v>
      </c>
      <c r="M185" s="96"/>
      <c r="N185" s="96"/>
      <c r="O185" s="96"/>
      <c r="P185" s="96"/>
      <c r="R185" s="96" t="s">
        <v>2311</v>
      </c>
      <c r="S185" s="96"/>
      <c r="T185" s="96"/>
      <c r="U185" s="97">
        <v>25.82</v>
      </c>
    </row>
    <row r="186" spans="2:21" x14ac:dyDescent="0.25">
      <c r="B186" s="90" t="s">
        <v>2312</v>
      </c>
      <c r="C186" s="90"/>
      <c r="D186" s="90"/>
      <c r="E186" s="90"/>
      <c r="F186" s="90"/>
      <c r="G186" s="90"/>
      <c r="H186" s="90"/>
      <c r="I186" s="96" t="s">
        <v>2313</v>
      </c>
      <c r="J186" s="96"/>
      <c r="K186" s="96"/>
      <c r="L186" s="96" t="s">
        <v>2125</v>
      </c>
      <c r="M186" s="96"/>
      <c r="N186" s="96"/>
      <c r="O186" s="96"/>
      <c r="P186" s="96"/>
      <c r="R186" s="96" t="s">
        <v>2314</v>
      </c>
      <c r="S186" s="96"/>
      <c r="T186" s="96"/>
      <c r="U186" s="97">
        <v>34.78</v>
      </c>
    </row>
    <row r="187" spans="2:21" x14ac:dyDescent="0.25">
      <c r="B187" s="90" t="s">
        <v>2312</v>
      </c>
      <c r="C187" s="90"/>
      <c r="D187" s="90"/>
      <c r="E187" s="90"/>
      <c r="F187" s="90"/>
      <c r="G187" s="90"/>
      <c r="H187" s="90"/>
      <c r="I187" s="96" t="s">
        <v>2315</v>
      </c>
      <c r="J187" s="96"/>
      <c r="K187" s="96"/>
      <c r="L187" s="96" t="s">
        <v>2125</v>
      </c>
      <c r="M187" s="96"/>
      <c r="N187" s="96"/>
      <c r="O187" s="96"/>
      <c r="P187" s="96"/>
      <c r="R187" s="96" t="s">
        <v>2314</v>
      </c>
      <c r="S187" s="96"/>
      <c r="T187" s="96"/>
      <c r="U187" s="97">
        <v>51.91</v>
      </c>
    </row>
    <row r="188" spans="2:21" x14ac:dyDescent="0.25">
      <c r="B188" s="90" t="s">
        <v>2212</v>
      </c>
      <c r="C188" s="90"/>
      <c r="D188" s="90"/>
      <c r="E188" s="90"/>
      <c r="F188" s="90"/>
      <c r="G188" s="90"/>
      <c r="H188" s="90"/>
      <c r="I188" s="96" t="s">
        <v>2316</v>
      </c>
      <c r="J188" s="96"/>
      <c r="K188" s="96"/>
      <c r="L188" s="96" t="s">
        <v>2297</v>
      </c>
      <c r="M188" s="96"/>
      <c r="N188" s="96"/>
      <c r="O188" s="96"/>
      <c r="P188" s="96"/>
      <c r="R188" s="96" t="s">
        <v>2317</v>
      </c>
      <c r="S188" s="96"/>
      <c r="T188" s="96"/>
      <c r="U188" s="97">
        <v>17.100000000000001</v>
      </c>
    </row>
    <row r="189" spans="2:21" x14ac:dyDescent="0.25">
      <c r="B189" s="90" t="s">
        <v>2212</v>
      </c>
      <c r="C189" s="90"/>
      <c r="D189" s="90"/>
      <c r="E189" s="90"/>
      <c r="F189" s="90"/>
      <c r="G189" s="90"/>
      <c r="H189" s="90"/>
      <c r="I189" s="96" t="s">
        <v>2296</v>
      </c>
      <c r="J189" s="96"/>
      <c r="K189" s="96"/>
      <c r="L189" s="96" t="s">
        <v>2294</v>
      </c>
      <c r="M189" s="96"/>
      <c r="N189" s="96"/>
      <c r="O189" s="96"/>
      <c r="P189" s="96"/>
      <c r="R189" s="96" t="s">
        <v>2318</v>
      </c>
      <c r="S189" s="96"/>
      <c r="T189" s="96"/>
      <c r="U189" s="97">
        <v>445.56</v>
      </c>
    </row>
    <row r="190" spans="2:21" x14ac:dyDescent="0.25">
      <c r="B190" s="90" t="s">
        <v>2212</v>
      </c>
      <c r="C190" s="90"/>
      <c r="D190" s="90"/>
      <c r="E190" s="90"/>
      <c r="F190" s="90"/>
      <c r="G190" s="90"/>
      <c r="H190" s="90"/>
      <c r="I190" s="96" t="s">
        <v>2319</v>
      </c>
      <c r="J190" s="96"/>
      <c r="K190" s="96"/>
      <c r="L190" s="96" t="s">
        <v>2297</v>
      </c>
      <c r="M190" s="96"/>
      <c r="N190" s="96"/>
      <c r="O190" s="96"/>
      <c r="P190" s="96"/>
      <c r="R190" s="96" t="s">
        <v>2298</v>
      </c>
      <c r="S190" s="96"/>
      <c r="T190" s="96"/>
      <c r="U190" s="97">
        <v>57</v>
      </c>
    </row>
    <row r="191" spans="2:21" x14ac:dyDescent="0.25">
      <c r="B191" s="90" t="s">
        <v>2212</v>
      </c>
      <c r="C191" s="90"/>
      <c r="D191" s="90"/>
      <c r="E191" s="90"/>
      <c r="F191" s="90"/>
      <c r="G191" s="90"/>
      <c r="H191" s="90"/>
      <c r="I191" s="96" t="s">
        <v>2320</v>
      </c>
      <c r="J191" s="96"/>
      <c r="K191" s="96"/>
      <c r="L191" s="96" t="s">
        <v>2294</v>
      </c>
      <c r="M191" s="96"/>
      <c r="N191" s="96"/>
      <c r="O191" s="96"/>
      <c r="P191" s="96"/>
      <c r="R191" s="96" t="s">
        <v>2321</v>
      </c>
      <c r="S191" s="96"/>
      <c r="T191" s="96"/>
      <c r="U191" s="97">
        <v>857.36</v>
      </c>
    </row>
    <row r="192" spans="2:21" x14ac:dyDescent="0.25">
      <c r="B192" s="90" t="s">
        <v>2212</v>
      </c>
      <c r="C192" s="90"/>
      <c r="D192" s="90"/>
      <c r="E192" s="90"/>
      <c r="F192" s="90"/>
      <c r="G192" s="90"/>
      <c r="H192" s="90"/>
      <c r="I192" s="96" t="s">
        <v>2322</v>
      </c>
      <c r="J192" s="96"/>
      <c r="K192" s="96"/>
      <c r="L192" s="96" t="s">
        <v>2323</v>
      </c>
      <c r="M192" s="96"/>
      <c r="N192" s="96"/>
      <c r="O192" s="96"/>
      <c r="P192" s="96"/>
      <c r="R192" s="96" t="s">
        <v>2324</v>
      </c>
      <c r="S192" s="96"/>
      <c r="T192" s="96"/>
      <c r="U192" s="97">
        <v>148.46</v>
      </c>
    </row>
    <row r="193" spans="2:21" x14ac:dyDescent="0.25">
      <c r="B193" s="90" t="s">
        <v>2212</v>
      </c>
      <c r="C193" s="90"/>
      <c r="D193" s="90"/>
      <c r="E193" s="90"/>
      <c r="F193" s="90"/>
      <c r="G193" s="90"/>
      <c r="H193" s="90"/>
      <c r="I193" s="96" t="s">
        <v>2325</v>
      </c>
      <c r="J193" s="96"/>
      <c r="K193" s="96"/>
      <c r="L193" s="96" t="s">
        <v>2301</v>
      </c>
      <c r="M193" s="96"/>
      <c r="N193" s="96"/>
      <c r="O193" s="96"/>
      <c r="P193" s="96"/>
      <c r="R193" s="96" t="s">
        <v>2326</v>
      </c>
      <c r="S193" s="96"/>
      <c r="T193" s="96"/>
      <c r="U193" s="97">
        <v>40.49</v>
      </c>
    </row>
    <row r="194" spans="2:21" x14ac:dyDescent="0.25">
      <c r="B194" s="90" t="s">
        <v>2134</v>
      </c>
      <c r="C194" s="90"/>
      <c r="D194" s="90"/>
      <c r="E194" s="90"/>
      <c r="F194" s="90"/>
      <c r="G194" s="90"/>
      <c r="H194" s="90"/>
      <c r="I194" s="96" t="s">
        <v>2327</v>
      </c>
      <c r="J194" s="96"/>
      <c r="K194" s="96"/>
      <c r="L194" s="96" t="s">
        <v>2323</v>
      </c>
      <c r="M194" s="96"/>
      <c r="N194" s="96"/>
      <c r="O194" s="96"/>
      <c r="P194" s="96"/>
      <c r="R194" s="96" t="s">
        <v>2324</v>
      </c>
      <c r="S194" s="96"/>
      <c r="T194" s="96"/>
      <c r="U194" s="97">
        <v>150</v>
      </c>
    </row>
    <row r="195" spans="2:21" x14ac:dyDescent="0.25">
      <c r="B195" s="90" t="s">
        <v>2134</v>
      </c>
      <c r="C195" s="90"/>
      <c r="D195" s="90"/>
      <c r="E195" s="90"/>
      <c r="F195" s="90"/>
      <c r="G195" s="90"/>
      <c r="H195" s="90"/>
      <c r="I195" s="96" t="s">
        <v>2299</v>
      </c>
      <c r="J195" s="96"/>
      <c r="K195" s="96"/>
      <c r="L195" s="96" t="s">
        <v>2294</v>
      </c>
      <c r="M195" s="96"/>
      <c r="N195" s="96"/>
      <c r="O195" s="96"/>
      <c r="P195" s="96"/>
      <c r="R195" s="96" t="s">
        <v>2321</v>
      </c>
      <c r="S195" s="96"/>
      <c r="T195" s="96"/>
      <c r="U195" s="97">
        <v>1232.8900000000001</v>
      </c>
    </row>
    <row r="196" spans="2:21" x14ac:dyDescent="0.25">
      <c r="B196" s="90" t="s">
        <v>2134</v>
      </c>
      <c r="C196" s="90"/>
      <c r="D196" s="90"/>
      <c r="E196" s="90"/>
      <c r="F196" s="90"/>
      <c r="G196" s="90"/>
      <c r="H196" s="90"/>
      <c r="I196" s="96" t="s">
        <v>2328</v>
      </c>
      <c r="J196" s="96"/>
      <c r="K196" s="96"/>
      <c r="L196" s="96" t="s">
        <v>2297</v>
      </c>
      <c r="M196" s="96"/>
      <c r="N196" s="96"/>
      <c r="O196" s="96"/>
      <c r="P196" s="96"/>
      <c r="R196" s="96" t="s">
        <v>2298</v>
      </c>
      <c r="S196" s="96"/>
      <c r="T196" s="96"/>
      <c r="U196" s="97">
        <v>331.72</v>
      </c>
    </row>
    <row r="197" spans="2:21" x14ac:dyDescent="0.25">
      <c r="B197" s="90" t="s">
        <v>2134</v>
      </c>
      <c r="C197" s="90"/>
      <c r="D197" s="90"/>
      <c r="E197" s="90"/>
      <c r="F197" s="90"/>
      <c r="G197" s="90"/>
      <c r="H197" s="90"/>
      <c r="I197" s="96" t="s">
        <v>2329</v>
      </c>
      <c r="J197" s="96"/>
      <c r="K197" s="96"/>
      <c r="L197" s="96" t="s">
        <v>2125</v>
      </c>
      <c r="M197" s="96"/>
      <c r="N197" s="96"/>
      <c r="O197" s="96"/>
      <c r="P197" s="96"/>
      <c r="R197" s="96" t="s">
        <v>2330</v>
      </c>
      <c r="S197" s="96"/>
      <c r="T197" s="96"/>
      <c r="U197" s="97">
        <v>119.9</v>
      </c>
    </row>
    <row r="198" spans="2:21" x14ac:dyDescent="0.25">
      <c r="B198" s="90" t="s">
        <v>2134</v>
      </c>
      <c r="C198" s="90"/>
      <c r="D198" s="90"/>
      <c r="E198" s="90"/>
      <c r="F198" s="90"/>
      <c r="G198" s="90"/>
      <c r="H198" s="90"/>
      <c r="I198" s="96" t="s">
        <v>2331</v>
      </c>
      <c r="J198" s="96"/>
      <c r="K198" s="96"/>
      <c r="L198" s="96" t="s">
        <v>2297</v>
      </c>
      <c r="M198" s="96"/>
      <c r="N198" s="96"/>
      <c r="O198" s="96"/>
      <c r="P198" s="96"/>
      <c r="R198" s="96" t="s">
        <v>2298</v>
      </c>
      <c r="S198" s="96"/>
      <c r="T198" s="96"/>
      <c r="U198" s="97">
        <v>64.400000000000006</v>
      </c>
    </row>
    <row r="199" spans="2:21" x14ac:dyDescent="0.25">
      <c r="B199" s="90" t="s">
        <v>2134</v>
      </c>
      <c r="C199" s="90"/>
      <c r="D199" s="90"/>
      <c r="E199" s="90"/>
      <c r="F199" s="90"/>
      <c r="G199" s="90"/>
      <c r="H199" s="90"/>
      <c r="I199" s="96" t="s">
        <v>2331</v>
      </c>
      <c r="J199" s="96"/>
      <c r="K199" s="96"/>
      <c r="L199" s="96" t="s">
        <v>2297</v>
      </c>
      <c r="M199" s="96"/>
      <c r="N199" s="96"/>
      <c r="O199" s="96"/>
      <c r="P199" s="96"/>
      <c r="R199" s="96" t="s">
        <v>2298</v>
      </c>
      <c r="S199" s="96"/>
      <c r="T199" s="96"/>
      <c r="U199" s="97">
        <v>56.37</v>
      </c>
    </row>
    <row r="200" spans="2:21" x14ac:dyDescent="0.25">
      <c r="B200" s="90" t="s">
        <v>2134</v>
      </c>
      <c r="C200" s="90"/>
      <c r="D200" s="90"/>
      <c r="E200" s="90"/>
      <c r="F200" s="90"/>
      <c r="G200" s="90"/>
      <c r="H200" s="90"/>
      <c r="I200" s="96" t="s">
        <v>2331</v>
      </c>
      <c r="J200" s="96"/>
      <c r="K200" s="96"/>
      <c r="L200" s="96" t="s">
        <v>2297</v>
      </c>
      <c r="M200" s="96"/>
      <c r="N200" s="96"/>
      <c r="O200" s="96"/>
      <c r="P200" s="96"/>
      <c r="R200" s="96" t="s">
        <v>2298</v>
      </c>
      <c r="S200" s="96"/>
      <c r="T200" s="96"/>
      <c r="U200" s="97">
        <v>35</v>
      </c>
    </row>
    <row r="201" spans="2:21" x14ac:dyDescent="0.25">
      <c r="B201" s="90" t="s">
        <v>2134</v>
      </c>
      <c r="C201" s="90"/>
      <c r="D201" s="90"/>
      <c r="E201" s="90"/>
      <c r="F201" s="90"/>
      <c r="G201" s="90"/>
      <c r="H201" s="90"/>
      <c r="I201" s="96" t="s">
        <v>2316</v>
      </c>
      <c r="J201" s="96"/>
      <c r="K201" s="96"/>
      <c r="L201" s="96" t="s">
        <v>2297</v>
      </c>
      <c r="M201" s="96"/>
      <c r="N201" s="96"/>
      <c r="O201" s="96"/>
      <c r="P201" s="96"/>
      <c r="R201" s="85" t="s">
        <v>2332</v>
      </c>
      <c r="S201" s="85"/>
      <c r="T201" s="85"/>
      <c r="U201" s="97">
        <v>140.5</v>
      </c>
    </row>
    <row r="202" spans="2:21" x14ac:dyDescent="0.25">
      <c r="R202" s="85"/>
      <c r="S202" s="85"/>
      <c r="T202" s="85"/>
    </row>
    <row r="203" spans="2:21" x14ac:dyDescent="0.25">
      <c r="B203" s="90" t="s">
        <v>2138</v>
      </c>
      <c r="C203" s="90"/>
      <c r="D203" s="90"/>
      <c r="E203" s="90"/>
      <c r="F203" s="90"/>
      <c r="G203" s="90"/>
      <c r="H203" s="90"/>
      <c r="I203" s="96" t="s">
        <v>2333</v>
      </c>
      <c r="J203" s="96"/>
      <c r="K203" s="96"/>
      <c r="L203" s="96" t="s">
        <v>2301</v>
      </c>
      <c r="M203" s="96"/>
      <c r="N203" s="96"/>
      <c r="O203" s="96"/>
      <c r="P203" s="96"/>
      <c r="R203" s="96" t="s">
        <v>2334</v>
      </c>
      <c r="S203" s="96"/>
      <c r="T203" s="96"/>
      <c r="U203" s="97">
        <v>13.54</v>
      </c>
    </row>
    <row r="204" spans="2:21" x14ac:dyDescent="0.25">
      <c r="B204" s="90" t="s">
        <v>2138</v>
      </c>
      <c r="C204" s="90"/>
      <c r="D204" s="90"/>
      <c r="E204" s="90"/>
      <c r="F204" s="90"/>
      <c r="G204" s="90"/>
      <c r="H204" s="90"/>
      <c r="I204" s="96" t="s">
        <v>2299</v>
      </c>
      <c r="J204" s="96"/>
      <c r="K204" s="96"/>
      <c r="L204" s="96" t="s">
        <v>2294</v>
      </c>
      <c r="M204" s="96"/>
      <c r="N204" s="96"/>
      <c r="O204" s="96"/>
      <c r="P204" s="96"/>
      <c r="R204" s="96" t="s">
        <v>2335</v>
      </c>
      <c r="S204" s="96"/>
      <c r="T204" s="96"/>
      <c r="U204" s="97">
        <v>200.37</v>
      </c>
    </row>
    <row r="205" spans="2:21" x14ac:dyDescent="0.25">
      <c r="B205" s="90" t="s">
        <v>2138</v>
      </c>
      <c r="C205" s="90"/>
      <c r="D205" s="90"/>
      <c r="E205" s="90"/>
      <c r="F205" s="90"/>
      <c r="G205" s="90"/>
      <c r="H205" s="90"/>
      <c r="I205" s="96" t="s">
        <v>2336</v>
      </c>
      <c r="J205" s="96"/>
      <c r="K205" s="96"/>
      <c r="L205" s="96" t="s">
        <v>2125</v>
      </c>
      <c r="M205" s="96"/>
      <c r="N205" s="96"/>
      <c r="O205" s="96"/>
      <c r="P205" s="96"/>
      <c r="R205" s="96" t="s">
        <v>2337</v>
      </c>
      <c r="S205" s="96"/>
      <c r="T205" s="96"/>
      <c r="U205" s="97">
        <v>107.68</v>
      </c>
    </row>
    <row r="206" spans="2:21" x14ac:dyDescent="0.25">
      <c r="B206" s="90" t="s">
        <v>2138</v>
      </c>
      <c r="C206" s="90"/>
      <c r="D206" s="90"/>
      <c r="E206" s="90"/>
      <c r="F206" s="90"/>
      <c r="G206" s="90"/>
      <c r="H206" s="90"/>
      <c r="I206" s="96" t="s">
        <v>2188</v>
      </c>
      <c r="J206" s="96"/>
      <c r="K206" s="96"/>
      <c r="L206" s="96" t="s">
        <v>2125</v>
      </c>
      <c r="M206" s="96"/>
      <c r="N206" s="96"/>
      <c r="O206" s="96"/>
      <c r="P206" s="96"/>
      <c r="R206" s="96" t="s">
        <v>2338</v>
      </c>
      <c r="S206" s="96"/>
      <c r="T206" s="96"/>
      <c r="U206" s="97">
        <v>19.68</v>
      </c>
    </row>
    <row r="207" spans="2:21" x14ac:dyDescent="0.25">
      <c r="B207" s="90" t="s">
        <v>2138</v>
      </c>
      <c r="C207" s="90"/>
      <c r="D207" s="90"/>
      <c r="E207" s="90"/>
      <c r="F207" s="90"/>
      <c r="G207" s="90"/>
      <c r="H207" s="90"/>
      <c r="I207" s="96" t="s">
        <v>2319</v>
      </c>
      <c r="J207" s="96"/>
      <c r="K207" s="96"/>
      <c r="L207" s="96" t="s">
        <v>2294</v>
      </c>
      <c r="M207" s="96"/>
      <c r="N207" s="96"/>
      <c r="O207" s="96"/>
      <c r="P207" s="96"/>
      <c r="R207" s="96" t="s">
        <v>2321</v>
      </c>
      <c r="S207" s="96"/>
      <c r="T207" s="96"/>
      <c r="U207" s="97">
        <v>135.96</v>
      </c>
    </row>
    <row r="208" spans="2:21" x14ac:dyDescent="0.25">
      <c r="B208" s="90" t="s">
        <v>2194</v>
      </c>
      <c r="C208" s="90"/>
      <c r="D208" s="90"/>
      <c r="E208" s="90"/>
      <c r="F208" s="90"/>
      <c r="G208" s="90"/>
      <c r="H208" s="90"/>
      <c r="I208" s="96" t="s">
        <v>2299</v>
      </c>
      <c r="J208" s="96"/>
      <c r="K208" s="96"/>
      <c r="L208" s="96" t="s">
        <v>2294</v>
      </c>
      <c r="M208" s="96"/>
      <c r="N208" s="96"/>
      <c r="O208" s="96"/>
      <c r="P208" s="96"/>
      <c r="R208" s="96" t="s">
        <v>2321</v>
      </c>
      <c r="S208" s="96"/>
      <c r="T208" s="96"/>
      <c r="U208" s="97">
        <v>428.1</v>
      </c>
    </row>
    <row r="209" spans="2:21" x14ac:dyDescent="0.25">
      <c r="B209" s="90" t="s">
        <v>2194</v>
      </c>
      <c r="C209" s="90"/>
      <c r="D209" s="90"/>
      <c r="E209" s="90"/>
      <c r="F209" s="90"/>
      <c r="G209" s="90"/>
      <c r="H209" s="90"/>
      <c r="I209" s="96" t="s">
        <v>2328</v>
      </c>
      <c r="J209" s="96"/>
      <c r="K209" s="96"/>
      <c r="L209" s="96" t="s">
        <v>2297</v>
      </c>
      <c r="M209" s="96"/>
      <c r="N209" s="96"/>
      <c r="O209" s="96"/>
      <c r="P209" s="96"/>
      <c r="R209" s="96" t="s">
        <v>2298</v>
      </c>
      <c r="S209" s="96"/>
      <c r="T209" s="96"/>
      <c r="U209" s="97">
        <v>258.97000000000003</v>
      </c>
    </row>
    <row r="210" spans="2:21" x14ac:dyDescent="0.25">
      <c r="B210" s="90" t="s">
        <v>2194</v>
      </c>
      <c r="C210" s="90"/>
      <c r="D210" s="90"/>
      <c r="E210" s="90"/>
      <c r="F210" s="90"/>
      <c r="G210" s="90"/>
      <c r="H210" s="90"/>
      <c r="I210" s="96" t="s">
        <v>2307</v>
      </c>
      <c r="J210" s="96"/>
      <c r="K210" s="96"/>
      <c r="L210" s="96" t="s">
        <v>2297</v>
      </c>
      <c r="M210" s="96"/>
      <c r="N210" s="96"/>
      <c r="O210" s="96"/>
      <c r="P210" s="96"/>
      <c r="R210" s="96" t="s">
        <v>2298</v>
      </c>
      <c r="S210" s="96"/>
      <c r="T210" s="96"/>
      <c r="U210" s="97">
        <v>37.42</v>
      </c>
    </row>
    <row r="211" spans="2:21" x14ac:dyDescent="0.25">
      <c r="B211" s="90" t="s">
        <v>2194</v>
      </c>
      <c r="C211" s="90"/>
      <c r="D211" s="90"/>
      <c r="E211" s="90"/>
      <c r="F211" s="90"/>
      <c r="G211" s="90"/>
      <c r="H211" s="90"/>
      <c r="I211" s="96" t="s">
        <v>2339</v>
      </c>
      <c r="J211" s="96"/>
      <c r="K211" s="96"/>
      <c r="L211" s="96" t="s">
        <v>2297</v>
      </c>
      <c r="M211" s="96"/>
      <c r="N211" s="96"/>
      <c r="O211" s="96"/>
      <c r="P211" s="96"/>
      <c r="R211" s="96" t="s">
        <v>2298</v>
      </c>
      <c r="S211" s="96"/>
      <c r="T211" s="96"/>
      <c r="U211" s="97">
        <v>44.94</v>
      </c>
    </row>
    <row r="212" spans="2:21" x14ac:dyDescent="0.25">
      <c r="B212" s="90" t="s">
        <v>2194</v>
      </c>
      <c r="C212" s="90"/>
      <c r="D212" s="90"/>
      <c r="E212" s="90"/>
      <c r="F212" s="90"/>
      <c r="G212" s="90"/>
      <c r="H212" s="90"/>
      <c r="I212" s="96" t="s">
        <v>2322</v>
      </c>
      <c r="J212" s="96"/>
      <c r="K212" s="96"/>
      <c r="L212" s="96" t="s">
        <v>2294</v>
      </c>
      <c r="M212" s="96"/>
      <c r="N212" s="96"/>
      <c r="O212" s="96"/>
      <c r="P212" s="96"/>
      <c r="R212" s="96" t="s">
        <v>2308</v>
      </c>
      <c r="S212" s="96"/>
      <c r="T212" s="96"/>
      <c r="U212" s="97">
        <v>9.24</v>
      </c>
    </row>
    <row r="213" spans="2:21" x14ac:dyDescent="0.25">
      <c r="B213" s="90" t="s">
        <v>2194</v>
      </c>
      <c r="C213" s="90"/>
      <c r="D213" s="90"/>
      <c r="E213" s="90"/>
      <c r="F213" s="90"/>
      <c r="G213" s="90"/>
      <c r="H213" s="90"/>
      <c r="I213" s="96" t="s">
        <v>2340</v>
      </c>
      <c r="J213" s="96"/>
      <c r="K213" s="96"/>
      <c r="L213" s="96" t="s">
        <v>2301</v>
      </c>
      <c r="M213" s="96"/>
      <c r="N213" s="96"/>
      <c r="O213" s="96"/>
      <c r="P213" s="96"/>
      <c r="R213" s="96" t="s">
        <v>2341</v>
      </c>
      <c r="S213" s="96"/>
      <c r="T213" s="96"/>
      <c r="U213" s="97">
        <v>76.95</v>
      </c>
    </row>
    <row r="214" spans="2:21" x14ac:dyDescent="0.25">
      <c r="B214" s="90" t="s">
        <v>2194</v>
      </c>
      <c r="C214" s="90"/>
      <c r="D214" s="90"/>
      <c r="E214" s="90"/>
      <c r="F214" s="90"/>
      <c r="G214" s="90"/>
      <c r="H214" s="90"/>
      <c r="I214" s="96" t="s">
        <v>2342</v>
      </c>
      <c r="J214" s="96"/>
      <c r="K214" s="96"/>
      <c r="L214" s="96" t="s">
        <v>2323</v>
      </c>
      <c r="M214" s="96"/>
      <c r="N214" s="96"/>
      <c r="O214" s="96"/>
      <c r="P214" s="96"/>
      <c r="R214" s="96" t="s">
        <v>2343</v>
      </c>
      <c r="S214" s="96"/>
      <c r="T214" s="96"/>
      <c r="U214" s="97">
        <v>48.29</v>
      </c>
    </row>
    <row r="215" spans="2:21" x14ac:dyDescent="0.25">
      <c r="B215" s="90" t="s">
        <v>2207</v>
      </c>
      <c r="C215" s="90"/>
      <c r="D215" s="90"/>
      <c r="E215" s="90"/>
      <c r="F215" s="90"/>
      <c r="G215" s="90"/>
      <c r="H215" s="90"/>
      <c r="I215" s="96" t="s">
        <v>2344</v>
      </c>
      <c r="J215" s="96"/>
      <c r="K215" s="96"/>
      <c r="L215" s="96" t="s">
        <v>2260</v>
      </c>
      <c r="M215" s="96"/>
      <c r="N215" s="96"/>
      <c r="O215" s="96"/>
      <c r="P215" s="96"/>
      <c r="R215" s="96" t="s">
        <v>2345</v>
      </c>
      <c r="S215" s="96"/>
      <c r="T215" s="96"/>
      <c r="U215" s="97">
        <v>29.95</v>
      </c>
    </row>
    <row r="216" spans="2:21" x14ac:dyDescent="0.25">
      <c r="B216" s="90" t="s">
        <v>2346</v>
      </c>
      <c r="C216" s="90"/>
      <c r="D216" s="90"/>
      <c r="E216" s="90"/>
      <c r="F216" s="90"/>
      <c r="G216" s="90"/>
      <c r="H216" s="90"/>
      <c r="I216" s="96" t="s">
        <v>2347</v>
      </c>
      <c r="J216" s="96"/>
      <c r="K216" s="96"/>
      <c r="L216" s="96" t="s">
        <v>2233</v>
      </c>
      <c r="M216" s="96"/>
      <c r="N216" s="96"/>
      <c r="O216" s="96"/>
      <c r="P216" s="96"/>
      <c r="R216" s="96" t="s">
        <v>2348</v>
      </c>
      <c r="S216" s="96"/>
      <c r="T216" s="96"/>
      <c r="U216" s="97">
        <v>931.5</v>
      </c>
    </row>
    <row r="217" spans="2:21" x14ac:dyDescent="0.25">
      <c r="B217" s="90" t="s">
        <v>2139</v>
      </c>
      <c r="C217" s="90"/>
      <c r="D217" s="90"/>
      <c r="E217" s="90"/>
      <c r="F217" s="90"/>
      <c r="G217" s="90"/>
      <c r="H217" s="90"/>
      <c r="I217" s="96" t="s">
        <v>2349</v>
      </c>
      <c r="J217" s="96"/>
      <c r="K217" s="96"/>
      <c r="L217" s="96" t="s">
        <v>2297</v>
      </c>
      <c r="M217" s="96"/>
      <c r="N217" s="96"/>
      <c r="O217" s="96"/>
      <c r="P217" s="96"/>
      <c r="R217" s="96" t="s">
        <v>2298</v>
      </c>
      <c r="S217" s="96"/>
      <c r="T217" s="96"/>
      <c r="U217" s="97">
        <v>50.93</v>
      </c>
    </row>
    <row r="218" spans="2:21" x14ac:dyDescent="0.25">
      <c r="B218" s="90" t="s">
        <v>2139</v>
      </c>
      <c r="C218" s="90"/>
      <c r="D218" s="90"/>
      <c r="E218" s="90"/>
      <c r="F218" s="90"/>
      <c r="G218" s="90"/>
      <c r="H218" s="90"/>
      <c r="I218" s="96" t="s">
        <v>2296</v>
      </c>
      <c r="J218" s="96"/>
      <c r="K218" s="96"/>
      <c r="L218" s="96" t="s">
        <v>2294</v>
      </c>
      <c r="M218" s="96"/>
      <c r="N218" s="96"/>
      <c r="O218" s="96"/>
      <c r="P218" s="96"/>
      <c r="R218" s="85" t="s">
        <v>2350</v>
      </c>
      <c r="S218" s="85"/>
      <c r="T218" s="85"/>
      <c r="U218" s="97">
        <v>141.43</v>
      </c>
    </row>
    <row r="219" spans="2:21" x14ac:dyDescent="0.25">
      <c r="R219" s="85"/>
      <c r="S219" s="85"/>
      <c r="T219" s="85"/>
    </row>
    <row r="220" spans="2:21" x14ac:dyDescent="0.25">
      <c r="B220" s="90" t="s">
        <v>2139</v>
      </c>
      <c r="C220" s="90"/>
      <c r="D220" s="90"/>
      <c r="E220" s="90"/>
      <c r="F220" s="90"/>
      <c r="G220" s="90"/>
      <c r="H220" s="90"/>
      <c r="I220" s="96" t="s">
        <v>2296</v>
      </c>
      <c r="J220" s="96"/>
      <c r="K220" s="96"/>
      <c r="L220" s="96" t="s">
        <v>2294</v>
      </c>
      <c r="M220" s="96"/>
      <c r="N220" s="96"/>
      <c r="O220" s="96"/>
      <c r="P220" s="96"/>
      <c r="R220" s="85" t="s">
        <v>2351</v>
      </c>
      <c r="S220" s="85"/>
      <c r="T220" s="85"/>
      <c r="U220" s="97">
        <v>969.96</v>
      </c>
    </row>
    <row r="221" spans="2:21" x14ac:dyDescent="0.25">
      <c r="R221" s="85"/>
      <c r="S221" s="85"/>
      <c r="T221" s="85"/>
    </row>
    <row r="222" spans="2:21" x14ac:dyDescent="0.25">
      <c r="B222" s="90" t="s">
        <v>2139</v>
      </c>
      <c r="C222" s="90"/>
      <c r="D222" s="90"/>
      <c r="E222" s="90"/>
      <c r="F222" s="90"/>
      <c r="G222" s="90"/>
      <c r="H222" s="90"/>
      <c r="I222" s="96" t="s">
        <v>2296</v>
      </c>
      <c r="J222" s="96"/>
      <c r="K222" s="96"/>
      <c r="L222" s="96" t="s">
        <v>2352</v>
      </c>
      <c r="M222" s="96"/>
      <c r="N222" s="96"/>
      <c r="O222" s="96"/>
      <c r="P222" s="96"/>
      <c r="R222" s="96" t="s">
        <v>2353</v>
      </c>
      <c r="S222" s="96"/>
      <c r="T222" s="96"/>
      <c r="U222" s="97">
        <v>40.6</v>
      </c>
    </row>
    <row r="223" spans="2:21" x14ac:dyDescent="0.25">
      <c r="B223" s="90" t="s">
        <v>2139</v>
      </c>
      <c r="C223" s="90"/>
      <c r="D223" s="90"/>
      <c r="E223" s="90"/>
      <c r="F223" s="90"/>
      <c r="G223" s="90"/>
      <c r="H223" s="90"/>
      <c r="I223" s="96" t="s">
        <v>2354</v>
      </c>
      <c r="J223" s="96"/>
      <c r="K223" s="96"/>
      <c r="L223" s="96" t="s">
        <v>2294</v>
      </c>
      <c r="M223" s="96"/>
      <c r="N223" s="96"/>
      <c r="O223" s="96"/>
      <c r="P223" s="96"/>
      <c r="R223" s="96" t="s">
        <v>2355</v>
      </c>
      <c r="S223" s="96"/>
      <c r="T223" s="96"/>
      <c r="U223" s="97">
        <v>148.05000000000001</v>
      </c>
    </row>
    <row r="224" spans="2:21" x14ac:dyDescent="0.25">
      <c r="B224" s="90" t="s">
        <v>2140</v>
      </c>
      <c r="C224" s="90"/>
      <c r="D224" s="90"/>
      <c r="E224" s="90"/>
      <c r="F224" s="90"/>
      <c r="G224" s="90"/>
      <c r="H224" s="90"/>
      <c r="I224" s="96" t="s">
        <v>2299</v>
      </c>
      <c r="J224" s="96"/>
      <c r="K224" s="96"/>
      <c r="L224" s="96" t="s">
        <v>2297</v>
      </c>
      <c r="M224" s="96"/>
      <c r="N224" s="96"/>
      <c r="O224" s="96"/>
      <c r="P224" s="96"/>
      <c r="R224" s="96" t="s">
        <v>2298</v>
      </c>
      <c r="S224" s="96"/>
      <c r="T224" s="96"/>
      <c r="U224" s="97">
        <v>7.68</v>
      </c>
    </row>
    <row r="225" spans="1:22" x14ac:dyDescent="0.25">
      <c r="B225" s="90" t="s">
        <v>2140</v>
      </c>
      <c r="C225" s="90"/>
      <c r="D225" s="90"/>
      <c r="E225" s="90"/>
      <c r="F225" s="90"/>
      <c r="G225" s="90"/>
      <c r="H225" s="90"/>
      <c r="I225" s="96" t="s">
        <v>2299</v>
      </c>
      <c r="J225" s="96"/>
      <c r="K225" s="96"/>
      <c r="L225" s="96" t="s">
        <v>2352</v>
      </c>
      <c r="M225" s="96"/>
      <c r="N225" s="96"/>
      <c r="O225" s="96"/>
      <c r="P225" s="96"/>
      <c r="R225" s="85" t="s">
        <v>2356</v>
      </c>
      <c r="S225" s="85"/>
      <c r="T225" s="85"/>
      <c r="U225" s="97">
        <v>284.75</v>
      </c>
    </row>
    <row r="226" spans="1:22" x14ac:dyDescent="0.25">
      <c r="R226" s="85"/>
      <c r="S226" s="85"/>
      <c r="T226" s="85"/>
    </row>
    <row r="227" spans="1:22" x14ac:dyDescent="0.25">
      <c r="B227" s="90" t="s">
        <v>2140</v>
      </c>
      <c r="C227" s="90"/>
      <c r="D227" s="90"/>
      <c r="E227" s="90"/>
      <c r="F227" s="90"/>
      <c r="G227" s="90"/>
      <c r="H227" s="90"/>
      <c r="I227" s="96" t="s">
        <v>2328</v>
      </c>
      <c r="J227" s="96"/>
      <c r="K227" s="96"/>
      <c r="L227" s="96" t="s">
        <v>2297</v>
      </c>
      <c r="M227" s="96"/>
      <c r="N227" s="96"/>
      <c r="O227" s="96"/>
      <c r="P227" s="96"/>
      <c r="R227" s="96" t="s">
        <v>2298</v>
      </c>
      <c r="S227" s="96"/>
      <c r="T227" s="96"/>
      <c r="U227" s="97">
        <v>16.399999999999999</v>
      </c>
    </row>
    <row r="228" spans="1:22" x14ac:dyDescent="0.25">
      <c r="B228" s="90" t="s">
        <v>2140</v>
      </c>
      <c r="C228" s="90"/>
      <c r="D228" s="90"/>
      <c r="E228" s="90"/>
      <c r="F228" s="90"/>
      <c r="G228" s="90"/>
      <c r="H228" s="90"/>
      <c r="I228" s="96" t="s">
        <v>2349</v>
      </c>
      <c r="J228" s="96"/>
      <c r="K228" s="96"/>
      <c r="L228" s="96" t="s">
        <v>2297</v>
      </c>
      <c r="M228" s="96"/>
      <c r="N228" s="96"/>
      <c r="O228" s="96"/>
      <c r="P228" s="96"/>
      <c r="R228" s="96" t="s">
        <v>2298</v>
      </c>
      <c r="S228" s="96"/>
      <c r="T228" s="96"/>
      <c r="U228" s="97">
        <v>41.94</v>
      </c>
    </row>
    <row r="229" spans="1:22" ht="4.5" customHeight="1" x14ac:dyDescent="0.25"/>
    <row r="230" spans="1:22" ht="11.25" customHeight="1" x14ac:dyDescent="0.25"/>
    <row r="231" spans="1:22" ht="13.5" customHeight="1" x14ac:dyDescent="0.25">
      <c r="A231" s="85" t="s">
        <v>2184</v>
      </c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P231" s="86" t="s">
        <v>2357</v>
      </c>
      <c r="Q231" s="86"/>
      <c r="R231" s="86"/>
      <c r="S231" s="86"/>
      <c r="T231" s="86"/>
      <c r="U231" s="86"/>
      <c r="V231" s="86"/>
    </row>
    <row r="232" spans="1:22" ht="20.25" customHeight="1" x14ac:dyDescent="0.25">
      <c r="A232" s="100" t="s">
        <v>2186</v>
      </c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</row>
    <row r="233" spans="1:22" ht="7.5" customHeight="1" x14ac:dyDescent="0.25"/>
    <row r="234" spans="1:22" x14ac:dyDescent="0.25">
      <c r="A234" s="95" t="s">
        <v>2292</v>
      </c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</row>
    <row r="235" spans="1:22" ht="6" customHeight="1" x14ac:dyDescent="0.25"/>
    <row r="236" spans="1:22" x14ac:dyDescent="0.25">
      <c r="B236" s="90" t="s">
        <v>2140</v>
      </c>
      <c r="C236" s="90"/>
      <c r="D236" s="90"/>
      <c r="E236" s="90"/>
      <c r="F236" s="90"/>
      <c r="G236" s="90"/>
      <c r="H236" s="90"/>
      <c r="I236" s="96" t="s">
        <v>2358</v>
      </c>
      <c r="J236" s="96"/>
      <c r="K236" s="96"/>
      <c r="L236" s="96" t="s">
        <v>2125</v>
      </c>
      <c r="M236" s="96"/>
      <c r="N236" s="96"/>
      <c r="O236" s="96"/>
      <c r="P236" s="96"/>
      <c r="R236" s="96" t="s">
        <v>2359</v>
      </c>
      <c r="S236" s="96"/>
      <c r="T236" s="96"/>
      <c r="U236" s="97">
        <v>32.979999999999997</v>
      </c>
    </row>
    <row r="237" spans="1:22" x14ac:dyDescent="0.25">
      <c r="B237" s="90" t="s">
        <v>2140</v>
      </c>
      <c r="C237" s="90"/>
      <c r="D237" s="90"/>
      <c r="E237" s="90"/>
      <c r="F237" s="90"/>
      <c r="G237" s="90"/>
      <c r="H237" s="90"/>
      <c r="I237" s="96" t="s">
        <v>2360</v>
      </c>
      <c r="J237" s="96"/>
      <c r="K237" s="96"/>
      <c r="L237" s="96" t="s">
        <v>2301</v>
      </c>
      <c r="M237" s="96"/>
      <c r="N237" s="96"/>
      <c r="O237" s="96"/>
      <c r="P237" s="96"/>
      <c r="R237" s="96" t="s">
        <v>2361</v>
      </c>
      <c r="S237" s="96"/>
      <c r="T237" s="96"/>
      <c r="U237" s="97">
        <v>72.900000000000006</v>
      </c>
    </row>
    <row r="238" spans="1:22" x14ac:dyDescent="0.25">
      <c r="B238" s="90" t="s">
        <v>2140</v>
      </c>
      <c r="C238" s="90"/>
      <c r="D238" s="90"/>
      <c r="E238" s="90"/>
      <c r="F238" s="90"/>
      <c r="G238" s="90"/>
      <c r="H238" s="90"/>
      <c r="I238" s="96" t="s">
        <v>2307</v>
      </c>
      <c r="J238" s="96"/>
      <c r="K238" s="96"/>
      <c r="L238" s="96" t="s">
        <v>2297</v>
      </c>
      <c r="M238" s="96"/>
      <c r="N238" s="96"/>
      <c r="O238" s="96"/>
      <c r="P238" s="96"/>
      <c r="R238" s="96" t="s">
        <v>2317</v>
      </c>
      <c r="S238" s="96"/>
      <c r="T238" s="96"/>
      <c r="U238" s="97">
        <v>73.84</v>
      </c>
    </row>
    <row r="239" spans="1:22" x14ac:dyDescent="0.25">
      <c r="B239" s="90" t="s">
        <v>2140</v>
      </c>
      <c r="C239" s="90"/>
      <c r="D239" s="90"/>
      <c r="E239" s="90"/>
      <c r="F239" s="90"/>
      <c r="G239" s="90"/>
      <c r="H239" s="90"/>
      <c r="I239" s="96" t="s">
        <v>2362</v>
      </c>
      <c r="J239" s="96"/>
      <c r="K239" s="96"/>
      <c r="L239" s="96" t="s">
        <v>2125</v>
      </c>
      <c r="M239" s="96"/>
      <c r="N239" s="96"/>
      <c r="O239" s="96"/>
      <c r="P239" s="96"/>
      <c r="R239" s="96" t="s">
        <v>2363</v>
      </c>
      <c r="S239" s="96"/>
      <c r="T239" s="96"/>
      <c r="U239" s="97">
        <v>32.950000000000003</v>
      </c>
    </row>
    <row r="240" spans="1:22" x14ac:dyDescent="0.25">
      <c r="B240" s="90" t="s">
        <v>2364</v>
      </c>
      <c r="C240" s="90"/>
      <c r="D240" s="90"/>
      <c r="E240" s="90"/>
      <c r="F240" s="90"/>
      <c r="G240" s="90"/>
      <c r="H240" s="90"/>
      <c r="I240" s="96" t="s">
        <v>2124</v>
      </c>
      <c r="J240" s="96"/>
      <c r="K240" s="96"/>
      <c r="L240" s="96" t="s">
        <v>2125</v>
      </c>
      <c r="M240" s="96"/>
      <c r="N240" s="96"/>
      <c r="O240" s="96"/>
      <c r="P240" s="96"/>
      <c r="R240" s="96" t="s">
        <v>2365</v>
      </c>
      <c r="S240" s="96"/>
      <c r="T240" s="96"/>
      <c r="U240" s="97">
        <v>339.44</v>
      </c>
    </row>
    <row r="241" spans="2:21" x14ac:dyDescent="0.25">
      <c r="B241" s="90" t="s">
        <v>2364</v>
      </c>
      <c r="C241" s="90"/>
      <c r="D241" s="90"/>
      <c r="E241" s="90"/>
      <c r="F241" s="90"/>
      <c r="G241" s="90"/>
      <c r="H241" s="90"/>
      <c r="I241" s="96" t="s">
        <v>2366</v>
      </c>
      <c r="J241" s="96"/>
      <c r="K241" s="96"/>
      <c r="L241" s="96" t="s">
        <v>2294</v>
      </c>
      <c r="M241" s="96"/>
      <c r="N241" s="96"/>
      <c r="O241" s="96"/>
      <c r="P241" s="96"/>
      <c r="R241" s="85" t="s">
        <v>2367</v>
      </c>
      <c r="S241" s="85"/>
      <c r="T241" s="85"/>
      <c r="U241" s="97">
        <v>37.880000000000003</v>
      </c>
    </row>
    <row r="242" spans="2:21" x14ac:dyDescent="0.25">
      <c r="R242" s="85"/>
      <c r="S242" s="85"/>
      <c r="T242" s="85"/>
    </row>
    <row r="243" spans="2:21" x14ac:dyDescent="0.25">
      <c r="B243" s="90" t="s">
        <v>2364</v>
      </c>
      <c r="C243" s="90"/>
      <c r="D243" s="90"/>
      <c r="E243" s="90"/>
      <c r="F243" s="90"/>
      <c r="G243" s="90"/>
      <c r="H243" s="90"/>
      <c r="I243" s="96" t="s">
        <v>2366</v>
      </c>
      <c r="J243" s="96"/>
      <c r="K243" s="96"/>
      <c r="L243" s="96" t="s">
        <v>2297</v>
      </c>
      <c r="M243" s="96"/>
      <c r="N243" s="96"/>
      <c r="O243" s="96"/>
      <c r="P243" s="96"/>
      <c r="R243" s="85" t="s">
        <v>2368</v>
      </c>
      <c r="S243" s="85"/>
      <c r="T243" s="85"/>
      <c r="U243" s="97">
        <v>15.97</v>
      </c>
    </row>
    <row r="244" spans="2:21" x14ac:dyDescent="0.25">
      <c r="R244" s="85"/>
      <c r="S244" s="85"/>
      <c r="T244" s="85"/>
    </row>
    <row r="245" spans="2:21" x14ac:dyDescent="0.25">
      <c r="B245" s="90" t="s">
        <v>2364</v>
      </c>
      <c r="C245" s="90"/>
      <c r="D245" s="90"/>
      <c r="E245" s="90"/>
      <c r="F245" s="90"/>
      <c r="G245" s="90"/>
      <c r="H245" s="90"/>
      <c r="I245" s="96" t="s">
        <v>2305</v>
      </c>
      <c r="J245" s="96"/>
      <c r="K245" s="96"/>
      <c r="L245" s="96" t="s">
        <v>2297</v>
      </c>
      <c r="M245" s="96"/>
      <c r="N245" s="96"/>
      <c r="O245" s="96"/>
      <c r="P245" s="96"/>
      <c r="R245" s="96" t="s">
        <v>2298</v>
      </c>
      <c r="S245" s="96"/>
      <c r="T245" s="96"/>
      <c r="U245" s="97">
        <v>71.099999999999994</v>
      </c>
    </row>
    <row r="246" spans="2:21" x14ac:dyDescent="0.25">
      <c r="B246" s="90" t="s">
        <v>2364</v>
      </c>
      <c r="C246" s="90"/>
      <c r="D246" s="90"/>
      <c r="E246" s="90"/>
      <c r="F246" s="90"/>
      <c r="G246" s="90"/>
      <c r="H246" s="90"/>
      <c r="I246" s="96" t="s">
        <v>2319</v>
      </c>
      <c r="J246" s="96"/>
      <c r="K246" s="96"/>
      <c r="L246" s="96" t="s">
        <v>2297</v>
      </c>
      <c r="M246" s="96"/>
      <c r="N246" s="96"/>
      <c r="O246" s="96"/>
      <c r="P246" s="96"/>
      <c r="R246" s="96" t="s">
        <v>2298</v>
      </c>
      <c r="S246" s="96"/>
      <c r="T246" s="96"/>
      <c r="U246" s="97">
        <v>114.87</v>
      </c>
    </row>
    <row r="247" spans="2:21" x14ac:dyDescent="0.25">
      <c r="B247" s="90" t="s">
        <v>2364</v>
      </c>
      <c r="C247" s="90"/>
      <c r="D247" s="90"/>
      <c r="E247" s="90"/>
      <c r="F247" s="90"/>
      <c r="G247" s="90"/>
      <c r="H247" s="90"/>
      <c r="I247" s="96" t="s">
        <v>2296</v>
      </c>
      <c r="J247" s="96"/>
      <c r="K247" s="96"/>
      <c r="L247" s="96" t="s">
        <v>2294</v>
      </c>
      <c r="M247" s="96"/>
      <c r="N247" s="96"/>
      <c r="O247" s="96"/>
      <c r="P247" s="96"/>
      <c r="R247" s="96" t="s">
        <v>2369</v>
      </c>
      <c r="S247" s="96"/>
      <c r="T247" s="96"/>
      <c r="U247" s="97">
        <v>482.45</v>
      </c>
    </row>
    <row r="248" spans="2:21" x14ac:dyDescent="0.25">
      <c r="B248" s="90" t="s">
        <v>2116</v>
      </c>
      <c r="C248" s="90"/>
      <c r="D248" s="90"/>
      <c r="E248" s="90"/>
      <c r="F248" s="90"/>
      <c r="G248" s="90"/>
      <c r="H248" s="90"/>
      <c r="I248" s="96" t="s">
        <v>2299</v>
      </c>
      <c r="J248" s="96"/>
      <c r="K248" s="96"/>
      <c r="L248" s="96" t="s">
        <v>2297</v>
      </c>
      <c r="M248" s="96"/>
      <c r="N248" s="96"/>
      <c r="O248" s="96"/>
      <c r="P248" s="96"/>
      <c r="R248" s="96" t="s">
        <v>2298</v>
      </c>
      <c r="S248" s="96"/>
      <c r="T248" s="96"/>
      <c r="U248" s="97">
        <v>214.08</v>
      </c>
    </row>
    <row r="249" spans="2:21" x14ac:dyDescent="0.25">
      <c r="B249" s="90" t="s">
        <v>2116</v>
      </c>
      <c r="C249" s="90"/>
      <c r="D249" s="90"/>
      <c r="E249" s="90"/>
      <c r="F249" s="90"/>
      <c r="G249" s="90"/>
      <c r="H249" s="90"/>
      <c r="I249" s="96" t="s">
        <v>2124</v>
      </c>
      <c r="J249" s="96"/>
      <c r="K249" s="96"/>
      <c r="L249" s="96" t="s">
        <v>2125</v>
      </c>
      <c r="M249" s="96"/>
      <c r="N249" s="96"/>
      <c r="O249" s="96"/>
      <c r="P249" s="96"/>
      <c r="R249" s="96" t="s">
        <v>2365</v>
      </c>
      <c r="S249" s="96"/>
      <c r="T249" s="96"/>
      <c r="U249" s="97">
        <v>192.11</v>
      </c>
    </row>
    <row r="250" spans="2:21" x14ac:dyDescent="0.25">
      <c r="B250" s="90" t="s">
        <v>2116</v>
      </c>
      <c r="C250" s="90"/>
      <c r="D250" s="90"/>
      <c r="E250" s="90"/>
      <c r="F250" s="90"/>
      <c r="G250" s="90"/>
      <c r="H250" s="90"/>
      <c r="I250" s="96" t="s">
        <v>2124</v>
      </c>
      <c r="J250" s="96"/>
      <c r="K250" s="96"/>
      <c r="L250" s="96" t="s">
        <v>2125</v>
      </c>
      <c r="M250" s="96"/>
      <c r="N250" s="96"/>
      <c r="O250" s="96"/>
      <c r="P250" s="96"/>
      <c r="R250" s="96" t="s">
        <v>2370</v>
      </c>
      <c r="S250" s="96"/>
      <c r="T250" s="96"/>
      <c r="U250" s="97">
        <v>57.85</v>
      </c>
    </row>
    <row r="251" spans="2:21" x14ac:dyDescent="0.25">
      <c r="B251" s="90" t="s">
        <v>2116</v>
      </c>
      <c r="C251" s="90"/>
      <c r="D251" s="90"/>
      <c r="E251" s="90"/>
      <c r="F251" s="90"/>
      <c r="G251" s="90"/>
      <c r="H251" s="90"/>
      <c r="I251" s="96" t="s">
        <v>2371</v>
      </c>
      <c r="J251" s="96"/>
      <c r="K251" s="96"/>
      <c r="L251" s="96" t="s">
        <v>2294</v>
      </c>
      <c r="M251" s="96"/>
      <c r="N251" s="96"/>
      <c r="O251" s="96"/>
      <c r="P251" s="96"/>
      <c r="R251" s="96" t="s">
        <v>2308</v>
      </c>
      <c r="S251" s="96"/>
      <c r="T251" s="96"/>
      <c r="U251" s="97">
        <v>151.29</v>
      </c>
    </row>
    <row r="252" spans="2:21" x14ac:dyDescent="0.25">
      <c r="B252" s="90" t="s">
        <v>2116</v>
      </c>
      <c r="C252" s="90"/>
      <c r="D252" s="90"/>
      <c r="E252" s="90"/>
      <c r="F252" s="90"/>
      <c r="G252" s="90"/>
      <c r="H252" s="90"/>
      <c r="I252" s="96" t="s">
        <v>2331</v>
      </c>
      <c r="J252" s="96"/>
      <c r="K252" s="96"/>
      <c r="L252" s="96" t="s">
        <v>2294</v>
      </c>
      <c r="M252" s="96"/>
      <c r="N252" s="96"/>
      <c r="O252" s="96"/>
      <c r="P252" s="96"/>
      <c r="R252" s="96" t="s">
        <v>2321</v>
      </c>
      <c r="S252" s="96"/>
      <c r="T252" s="96"/>
      <c r="U252" s="97">
        <v>188.94</v>
      </c>
    </row>
    <row r="253" spans="2:21" x14ac:dyDescent="0.25">
      <c r="B253" s="90" t="s">
        <v>2116</v>
      </c>
      <c r="C253" s="90"/>
      <c r="D253" s="90"/>
      <c r="E253" s="90"/>
      <c r="F253" s="90"/>
      <c r="G253" s="90"/>
      <c r="H253" s="90"/>
      <c r="I253" s="96" t="s">
        <v>2372</v>
      </c>
      <c r="J253" s="96"/>
      <c r="K253" s="96"/>
      <c r="L253" s="96" t="s">
        <v>2301</v>
      </c>
      <c r="M253" s="96"/>
      <c r="N253" s="96"/>
      <c r="O253" s="96"/>
      <c r="P253" s="96"/>
      <c r="R253" s="96" t="s">
        <v>2373</v>
      </c>
      <c r="S253" s="96"/>
      <c r="T253" s="96"/>
      <c r="U253" s="97">
        <v>75.400000000000006</v>
      </c>
    </row>
    <row r="254" spans="2:21" x14ac:dyDescent="0.25">
      <c r="B254" s="90" t="s">
        <v>2226</v>
      </c>
      <c r="C254" s="90"/>
      <c r="D254" s="90"/>
      <c r="E254" s="90"/>
      <c r="F254" s="90"/>
      <c r="G254" s="90"/>
      <c r="H254" s="90"/>
      <c r="I254" s="96" t="s">
        <v>2374</v>
      </c>
      <c r="J254" s="96"/>
      <c r="K254" s="96"/>
      <c r="L254" s="96" t="s">
        <v>2297</v>
      </c>
      <c r="M254" s="96"/>
      <c r="N254" s="96"/>
      <c r="O254" s="96"/>
      <c r="P254" s="96"/>
      <c r="R254" s="96" t="s">
        <v>2298</v>
      </c>
      <c r="S254" s="96"/>
      <c r="T254" s="96"/>
      <c r="U254" s="97">
        <v>95.8</v>
      </c>
    </row>
    <row r="255" spans="2:21" x14ac:dyDescent="0.25">
      <c r="B255" s="90" t="s">
        <v>2226</v>
      </c>
      <c r="C255" s="90"/>
      <c r="D255" s="90"/>
      <c r="E255" s="90"/>
      <c r="F255" s="90"/>
      <c r="G255" s="90"/>
      <c r="H255" s="90"/>
      <c r="I255" s="96" t="s">
        <v>2307</v>
      </c>
      <c r="J255" s="96"/>
      <c r="K255" s="96"/>
      <c r="L255" s="96" t="s">
        <v>2297</v>
      </c>
      <c r="M255" s="96"/>
      <c r="N255" s="96"/>
      <c r="O255" s="96"/>
      <c r="P255" s="96"/>
      <c r="R255" s="96" t="s">
        <v>2298</v>
      </c>
      <c r="S255" s="96"/>
      <c r="T255" s="96"/>
      <c r="U255" s="97">
        <v>37.770000000000003</v>
      </c>
    </row>
    <row r="256" spans="2:21" x14ac:dyDescent="0.25">
      <c r="B256" s="90" t="s">
        <v>2226</v>
      </c>
      <c r="C256" s="90"/>
      <c r="D256" s="90"/>
      <c r="E256" s="90"/>
      <c r="F256" s="90"/>
      <c r="G256" s="90"/>
      <c r="H256" s="90"/>
      <c r="I256" s="96" t="s">
        <v>2375</v>
      </c>
      <c r="J256" s="96"/>
      <c r="K256" s="96"/>
      <c r="L256" s="96" t="s">
        <v>2297</v>
      </c>
      <c r="M256" s="96"/>
      <c r="N256" s="96"/>
      <c r="O256" s="96"/>
      <c r="P256" s="96"/>
      <c r="R256" s="96" t="s">
        <v>2298</v>
      </c>
      <c r="S256" s="96"/>
      <c r="T256" s="96"/>
      <c r="U256" s="97">
        <v>127.97</v>
      </c>
    </row>
    <row r="257" spans="2:21" x14ac:dyDescent="0.25">
      <c r="B257" s="90" t="s">
        <v>2226</v>
      </c>
      <c r="C257" s="90"/>
      <c r="D257" s="90"/>
      <c r="E257" s="90"/>
      <c r="F257" s="90"/>
      <c r="G257" s="90"/>
      <c r="H257" s="90"/>
      <c r="I257" s="96" t="s">
        <v>2376</v>
      </c>
      <c r="J257" s="96"/>
      <c r="K257" s="96"/>
      <c r="L257" s="96" t="s">
        <v>2294</v>
      </c>
      <c r="M257" s="96"/>
      <c r="N257" s="96"/>
      <c r="O257" s="96"/>
      <c r="P257" s="96"/>
      <c r="R257" s="96" t="s">
        <v>2377</v>
      </c>
      <c r="S257" s="96"/>
      <c r="T257" s="96"/>
      <c r="U257" s="97">
        <v>90.82</v>
      </c>
    </row>
    <row r="258" spans="2:21" x14ac:dyDescent="0.25">
      <c r="B258" s="90" t="s">
        <v>2226</v>
      </c>
      <c r="C258" s="90"/>
      <c r="D258" s="90"/>
      <c r="E258" s="90"/>
      <c r="F258" s="90"/>
      <c r="G258" s="90"/>
      <c r="H258" s="90"/>
      <c r="I258" s="96" t="s">
        <v>2378</v>
      </c>
      <c r="J258" s="96"/>
      <c r="K258" s="96"/>
      <c r="L258" s="96" t="s">
        <v>2323</v>
      </c>
      <c r="M258" s="96"/>
      <c r="N258" s="96"/>
      <c r="O258" s="96"/>
      <c r="P258" s="96"/>
      <c r="R258" s="96" t="s">
        <v>2379</v>
      </c>
      <c r="S258" s="96"/>
      <c r="T258" s="96"/>
      <c r="U258" s="97">
        <v>42.58</v>
      </c>
    </row>
    <row r="259" spans="2:21" x14ac:dyDescent="0.25">
      <c r="B259" s="90" t="s">
        <v>2226</v>
      </c>
      <c r="C259" s="90"/>
      <c r="D259" s="90"/>
      <c r="E259" s="90"/>
      <c r="F259" s="90"/>
      <c r="G259" s="90"/>
      <c r="H259" s="90"/>
      <c r="I259" s="96" t="s">
        <v>2307</v>
      </c>
      <c r="J259" s="96"/>
      <c r="K259" s="96"/>
      <c r="L259" s="96" t="s">
        <v>2294</v>
      </c>
      <c r="M259" s="96"/>
      <c r="N259" s="96"/>
      <c r="O259" s="96"/>
      <c r="P259" s="96"/>
      <c r="R259" s="96" t="s">
        <v>2321</v>
      </c>
      <c r="S259" s="96"/>
      <c r="T259" s="96"/>
      <c r="U259" s="97">
        <v>199</v>
      </c>
    </row>
    <row r="260" spans="2:21" x14ac:dyDescent="0.25">
      <c r="B260" s="90" t="s">
        <v>2271</v>
      </c>
      <c r="C260" s="90"/>
      <c r="D260" s="90"/>
      <c r="E260" s="90"/>
      <c r="F260" s="90"/>
      <c r="G260" s="90"/>
      <c r="H260" s="90"/>
      <c r="I260" s="96" t="s">
        <v>2380</v>
      </c>
      <c r="J260" s="96"/>
      <c r="K260" s="96"/>
      <c r="L260" s="96" t="s">
        <v>2297</v>
      </c>
      <c r="M260" s="96"/>
      <c r="N260" s="96"/>
      <c r="O260" s="96"/>
      <c r="P260" s="96"/>
      <c r="R260" s="96" t="s">
        <v>2298</v>
      </c>
      <c r="S260" s="96"/>
      <c r="T260" s="96"/>
      <c r="U260" s="97">
        <v>51.98</v>
      </c>
    </row>
    <row r="261" spans="2:21" x14ac:dyDescent="0.25">
      <c r="B261" s="90" t="s">
        <v>2271</v>
      </c>
      <c r="C261" s="90"/>
      <c r="D261" s="90"/>
      <c r="E261" s="90"/>
      <c r="F261" s="90"/>
      <c r="G261" s="90"/>
      <c r="H261" s="90"/>
      <c r="I261" s="96" t="s">
        <v>2381</v>
      </c>
      <c r="J261" s="96"/>
      <c r="K261" s="96"/>
      <c r="L261" s="96" t="s">
        <v>2323</v>
      </c>
      <c r="M261" s="96"/>
      <c r="N261" s="96"/>
      <c r="O261" s="96"/>
      <c r="P261" s="96"/>
      <c r="R261" s="96" t="s">
        <v>2382</v>
      </c>
      <c r="S261" s="96"/>
      <c r="T261" s="96"/>
      <c r="U261" s="97">
        <v>7</v>
      </c>
    </row>
    <row r="262" spans="2:21" x14ac:dyDescent="0.25">
      <c r="B262" s="90" t="s">
        <v>2383</v>
      </c>
      <c r="C262" s="90"/>
      <c r="D262" s="90"/>
      <c r="E262" s="90"/>
      <c r="F262" s="90"/>
      <c r="G262" s="90"/>
      <c r="H262" s="90"/>
      <c r="I262" s="96" t="s">
        <v>2384</v>
      </c>
      <c r="J262" s="96"/>
      <c r="K262" s="96"/>
      <c r="L262" s="96" t="s">
        <v>2297</v>
      </c>
      <c r="M262" s="96"/>
      <c r="N262" s="96"/>
      <c r="O262" s="96"/>
      <c r="P262" s="96"/>
      <c r="R262" s="96" t="s">
        <v>2385</v>
      </c>
      <c r="S262" s="96"/>
      <c r="T262" s="96"/>
      <c r="U262" s="97">
        <v>8.98</v>
      </c>
    </row>
    <row r="263" spans="2:21" x14ac:dyDescent="0.25">
      <c r="B263" s="90" t="s">
        <v>2273</v>
      </c>
      <c r="C263" s="90"/>
      <c r="D263" s="90"/>
      <c r="E263" s="90"/>
      <c r="F263" s="90"/>
      <c r="G263" s="90"/>
      <c r="H263" s="90"/>
      <c r="I263" s="96" t="s">
        <v>2386</v>
      </c>
      <c r="J263" s="96"/>
      <c r="K263" s="96"/>
      <c r="L263" s="96" t="s">
        <v>2387</v>
      </c>
      <c r="M263" s="96"/>
      <c r="N263" s="96"/>
      <c r="O263" s="96"/>
      <c r="P263" s="96"/>
      <c r="R263" s="85" t="s">
        <v>2388</v>
      </c>
      <c r="S263" s="85"/>
      <c r="T263" s="85"/>
      <c r="U263" s="97">
        <v>7.5</v>
      </c>
    </row>
    <row r="264" spans="2:21" x14ac:dyDescent="0.25">
      <c r="R264" s="85"/>
      <c r="S264" s="85"/>
      <c r="T264" s="85"/>
    </row>
    <row r="265" spans="2:21" x14ac:dyDescent="0.25">
      <c r="B265" s="90" t="s">
        <v>2273</v>
      </c>
      <c r="C265" s="90"/>
      <c r="D265" s="90"/>
      <c r="E265" s="90"/>
      <c r="F265" s="90"/>
      <c r="G265" s="90"/>
      <c r="H265" s="90"/>
      <c r="I265" s="96" t="s">
        <v>2386</v>
      </c>
      <c r="J265" s="96"/>
      <c r="K265" s="96"/>
      <c r="L265" s="96" t="s">
        <v>2387</v>
      </c>
      <c r="M265" s="96"/>
      <c r="N265" s="96"/>
      <c r="O265" s="96"/>
      <c r="P265" s="96"/>
      <c r="R265" s="96" t="s">
        <v>2389</v>
      </c>
      <c r="S265" s="96"/>
      <c r="T265" s="96"/>
      <c r="U265" s="97">
        <v>0.16</v>
      </c>
    </row>
    <row r="266" spans="2:21" x14ac:dyDescent="0.25">
      <c r="B266" s="90" t="s">
        <v>2273</v>
      </c>
      <c r="C266" s="90"/>
      <c r="D266" s="90"/>
      <c r="E266" s="90"/>
      <c r="F266" s="90"/>
      <c r="G266" s="90"/>
      <c r="H266" s="90"/>
      <c r="I266" s="96" t="s">
        <v>2390</v>
      </c>
      <c r="J266" s="96"/>
      <c r="K266" s="96"/>
      <c r="L266" s="96" t="s">
        <v>2297</v>
      </c>
      <c r="M266" s="96"/>
      <c r="N266" s="96"/>
      <c r="O266" s="96"/>
      <c r="P266" s="96"/>
      <c r="R266" s="96" t="s">
        <v>2298</v>
      </c>
      <c r="S266" s="96"/>
      <c r="T266" s="96"/>
      <c r="U266" s="97">
        <v>278</v>
      </c>
    </row>
    <row r="267" spans="2:21" x14ac:dyDescent="0.25">
      <c r="B267" s="90" t="s">
        <v>2273</v>
      </c>
      <c r="C267" s="90"/>
      <c r="D267" s="90"/>
      <c r="E267" s="90"/>
      <c r="F267" s="90"/>
      <c r="G267" s="90"/>
      <c r="H267" s="90"/>
      <c r="I267" s="96" t="s">
        <v>2293</v>
      </c>
      <c r="J267" s="96"/>
      <c r="K267" s="96"/>
      <c r="L267" s="96" t="s">
        <v>2297</v>
      </c>
      <c r="M267" s="96"/>
      <c r="N267" s="96"/>
      <c r="O267" s="96"/>
      <c r="P267" s="96"/>
      <c r="R267" s="96" t="s">
        <v>2298</v>
      </c>
      <c r="S267" s="96"/>
      <c r="T267" s="96"/>
      <c r="U267" s="97">
        <v>20.69</v>
      </c>
    </row>
    <row r="268" spans="2:21" x14ac:dyDescent="0.25">
      <c r="B268" s="90" t="s">
        <v>2273</v>
      </c>
      <c r="C268" s="90"/>
      <c r="D268" s="90"/>
      <c r="E268" s="90"/>
      <c r="F268" s="90"/>
      <c r="G268" s="90"/>
      <c r="H268" s="90"/>
      <c r="I268" s="96" t="s">
        <v>2391</v>
      </c>
      <c r="J268" s="96"/>
      <c r="K268" s="96"/>
      <c r="L268" s="96" t="s">
        <v>2297</v>
      </c>
      <c r="M268" s="96"/>
      <c r="N268" s="96"/>
      <c r="O268" s="96"/>
      <c r="P268" s="96"/>
      <c r="R268" s="96" t="s">
        <v>2392</v>
      </c>
      <c r="S268" s="96"/>
      <c r="T268" s="96"/>
      <c r="U268" s="97">
        <v>55</v>
      </c>
    </row>
    <row r="269" spans="2:21" x14ac:dyDescent="0.25">
      <c r="B269" s="90" t="s">
        <v>2120</v>
      </c>
      <c r="C269" s="90"/>
      <c r="D269" s="90"/>
      <c r="E269" s="90"/>
      <c r="F269" s="90"/>
      <c r="G269" s="90"/>
      <c r="H269" s="90"/>
      <c r="I269" s="96" t="s">
        <v>2299</v>
      </c>
      <c r="J269" s="96"/>
      <c r="K269" s="96"/>
      <c r="L269" s="96" t="s">
        <v>2352</v>
      </c>
      <c r="M269" s="96"/>
      <c r="N269" s="96"/>
      <c r="O269" s="96"/>
      <c r="P269" s="96"/>
      <c r="R269" s="96" t="s">
        <v>2393</v>
      </c>
      <c r="S269" s="96"/>
      <c r="T269" s="96"/>
      <c r="U269" s="97">
        <v>19.940000000000001</v>
      </c>
    </row>
    <row r="270" spans="2:21" x14ac:dyDescent="0.25">
      <c r="B270" s="90" t="s">
        <v>2120</v>
      </c>
      <c r="C270" s="90"/>
      <c r="D270" s="90"/>
      <c r="E270" s="90"/>
      <c r="F270" s="90"/>
      <c r="G270" s="90"/>
      <c r="H270" s="90"/>
      <c r="I270" s="96" t="s">
        <v>2366</v>
      </c>
      <c r="J270" s="96"/>
      <c r="K270" s="96"/>
      <c r="L270" s="96" t="s">
        <v>2297</v>
      </c>
      <c r="M270" s="96"/>
      <c r="N270" s="96"/>
      <c r="O270" s="96"/>
      <c r="P270" s="96"/>
      <c r="R270" s="96" t="s">
        <v>2298</v>
      </c>
      <c r="S270" s="96"/>
      <c r="T270" s="96"/>
      <c r="U270" s="97">
        <v>31.76</v>
      </c>
    </row>
    <row r="271" spans="2:21" x14ac:dyDescent="0.25">
      <c r="B271" s="90" t="s">
        <v>2120</v>
      </c>
      <c r="C271" s="90"/>
      <c r="D271" s="90"/>
      <c r="E271" s="90"/>
      <c r="F271" s="90"/>
      <c r="G271" s="90"/>
      <c r="H271" s="90"/>
      <c r="I271" s="96" t="s">
        <v>2173</v>
      </c>
      <c r="J271" s="96"/>
      <c r="K271" s="96"/>
      <c r="L271" s="96" t="s">
        <v>2147</v>
      </c>
      <c r="M271" s="96"/>
      <c r="N271" s="96"/>
      <c r="O271" s="96"/>
      <c r="P271" s="96"/>
      <c r="R271" s="85" t="s">
        <v>2394</v>
      </c>
      <c r="S271" s="85"/>
      <c r="T271" s="85"/>
      <c r="U271" s="97">
        <v>645</v>
      </c>
    </row>
    <row r="272" spans="2:21" x14ac:dyDescent="0.25">
      <c r="R272" s="85"/>
      <c r="S272" s="85"/>
      <c r="T272" s="85"/>
    </row>
    <row r="273" spans="2:21" x14ac:dyDescent="0.25">
      <c r="B273" s="90" t="s">
        <v>2120</v>
      </c>
      <c r="C273" s="90"/>
      <c r="D273" s="90"/>
      <c r="E273" s="90"/>
      <c r="F273" s="90"/>
      <c r="G273" s="90"/>
      <c r="H273" s="90"/>
      <c r="I273" s="96" t="s">
        <v>2395</v>
      </c>
      <c r="J273" s="96"/>
      <c r="K273" s="96"/>
      <c r="L273" s="96" t="s">
        <v>2294</v>
      </c>
      <c r="M273" s="96"/>
      <c r="N273" s="96"/>
      <c r="O273" s="96"/>
      <c r="P273" s="96"/>
      <c r="R273" s="96" t="s">
        <v>2396</v>
      </c>
      <c r="S273" s="96"/>
      <c r="T273" s="96"/>
      <c r="U273" s="97">
        <v>740</v>
      </c>
    </row>
    <row r="274" spans="2:21" x14ac:dyDescent="0.25">
      <c r="B274" s="90" t="s">
        <v>2120</v>
      </c>
      <c r="C274" s="90"/>
      <c r="D274" s="90"/>
      <c r="E274" s="90"/>
      <c r="F274" s="90"/>
      <c r="G274" s="90"/>
      <c r="H274" s="90"/>
      <c r="I274" s="96" t="s">
        <v>2397</v>
      </c>
      <c r="J274" s="96"/>
      <c r="K274" s="96"/>
      <c r="L274" s="96" t="s">
        <v>2125</v>
      </c>
      <c r="M274" s="96"/>
      <c r="N274" s="96"/>
      <c r="O274" s="96"/>
      <c r="P274" s="96"/>
      <c r="R274" s="96" t="s">
        <v>2398</v>
      </c>
      <c r="S274" s="96"/>
      <c r="T274" s="96"/>
      <c r="U274" s="97">
        <v>95.8</v>
      </c>
    </row>
    <row r="275" spans="2:21" x14ac:dyDescent="0.25">
      <c r="B275" s="90" t="s">
        <v>2120</v>
      </c>
      <c r="C275" s="90"/>
      <c r="D275" s="90"/>
      <c r="E275" s="90"/>
      <c r="F275" s="90"/>
      <c r="G275" s="90"/>
      <c r="H275" s="90"/>
      <c r="I275" s="96" t="s">
        <v>2173</v>
      </c>
      <c r="J275" s="96"/>
      <c r="K275" s="96"/>
      <c r="L275" s="96" t="s">
        <v>2147</v>
      </c>
      <c r="M275" s="96"/>
      <c r="N275" s="96"/>
      <c r="O275" s="96"/>
      <c r="P275" s="96"/>
      <c r="R275" s="85" t="s">
        <v>2399</v>
      </c>
      <c r="S275" s="85"/>
      <c r="T275" s="85"/>
      <c r="U275" s="97">
        <v>645</v>
      </c>
    </row>
    <row r="276" spans="2:21" x14ac:dyDescent="0.25">
      <c r="R276" s="85"/>
      <c r="S276" s="85"/>
      <c r="T276" s="85"/>
    </row>
    <row r="277" spans="2:21" x14ac:dyDescent="0.25">
      <c r="B277" s="90" t="s">
        <v>2120</v>
      </c>
      <c r="C277" s="90"/>
      <c r="D277" s="90"/>
      <c r="E277" s="90"/>
      <c r="F277" s="90"/>
      <c r="G277" s="90"/>
      <c r="H277" s="90"/>
      <c r="I277" s="96" t="s">
        <v>2400</v>
      </c>
      <c r="J277" s="96"/>
      <c r="K277" s="96"/>
      <c r="L277" s="96" t="s">
        <v>2301</v>
      </c>
      <c r="M277" s="96"/>
      <c r="N277" s="96"/>
      <c r="O277" s="96"/>
      <c r="P277" s="96"/>
      <c r="R277" s="96" t="s">
        <v>2401</v>
      </c>
      <c r="S277" s="96"/>
      <c r="T277" s="96"/>
      <c r="U277" s="97">
        <v>70.56</v>
      </c>
    </row>
    <row r="278" spans="2:21" x14ac:dyDescent="0.25">
      <c r="B278" s="90" t="s">
        <v>2120</v>
      </c>
      <c r="C278" s="90"/>
      <c r="D278" s="90"/>
      <c r="E278" s="90"/>
      <c r="F278" s="90"/>
      <c r="G278" s="90"/>
      <c r="H278" s="90"/>
      <c r="I278" s="96" t="s">
        <v>2402</v>
      </c>
      <c r="J278" s="96"/>
      <c r="K278" s="96"/>
      <c r="L278" s="96" t="s">
        <v>2352</v>
      </c>
      <c r="M278" s="96"/>
      <c r="N278" s="96"/>
      <c r="O278" s="96"/>
      <c r="P278" s="96"/>
      <c r="R278" s="96" t="s">
        <v>2393</v>
      </c>
      <c r="S278" s="96"/>
      <c r="T278" s="96"/>
      <c r="U278" s="97">
        <v>105.5</v>
      </c>
    </row>
    <row r="279" spans="2:21" x14ac:dyDescent="0.25">
      <c r="B279" s="90" t="s">
        <v>2175</v>
      </c>
      <c r="C279" s="90"/>
      <c r="D279" s="90"/>
      <c r="E279" s="90"/>
      <c r="F279" s="90"/>
      <c r="G279" s="90"/>
      <c r="H279" s="90"/>
      <c r="I279" s="96" t="s">
        <v>2170</v>
      </c>
      <c r="J279" s="96"/>
      <c r="K279" s="96"/>
      <c r="L279" s="96" t="s">
        <v>2171</v>
      </c>
      <c r="M279" s="96"/>
      <c r="N279" s="96"/>
      <c r="O279" s="96"/>
      <c r="P279" s="96"/>
      <c r="R279" s="85" t="s">
        <v>2403</v>
      </c>
      <c r="S279" s="85"/>
      <c r="T279" s="85"/>
      <c r="U279" s="97">
        <v>243.99</v>
      </c>
    </row>
    <row r="280" spans="2:21" x14ac:dyDescent="0.25">
      <c r="R280" s="85"/>
      <c r="S280" s="85"/>
      <c r="T280" s="85"/>
    </row>
    <row r="281" spans="2:21" x14ac:dyDescent="0.25">
      <c r="B281" s="90" t="s">
        <v>2175</v>
      </c>
      <c r="C281" s="90"/>
      <c r="D281" s="90"/>
      <c r="E281" s="90"/>
      <c r="F281" s="90"/>
      <c r="G281" s="90"/>
      <c r="H281" s="90"/>
      <c r="I281" s="96" t="s">
        <v>2170</v>
      </c>
      <c r="J281" s="96"/>
      <c r="K281" s="96"/>
      <c r="L281" s="96" t="s">
        <v>2125</v>
      </c>
      <c r="M281" s="96"/>
      <c r="N281" s="96"/>
      <c r="O281" s="96"/>
      <c r="P281" s="96"/>
      <c r="R281" s="85" t="s">
        <v>2404</v>
      </c>
      <c r="S281" s="85"/>
      <c r="T281" s="85"/>
      <c r="U281" s="97">
        <v>243.99</v>
      </c>
    </row>
    <row r="282" spans="2:21" x14ac:dyDescent="0.25">
      <c r="R282" s="85"/>
      <c r="S282" s="85"/>
      <c r="T282" s="85"/>
    </row>
    <row r="283" spans="2:21" x14ac:dyDescent="0.25">
      <c r="B283" s="90" t="s">
        <v>2175</v>
      </c>
      <c r="C283" s="90"/>
      <c r="D283" s="90"/>
      <c r="E283" s="90"/>
      <c r="F283" s="90"/>
      <c r="G283" s="90"/>
      <c r="H283" s="90"/>
      <c r="I283" s="96" t="s">
        <v>2299</v>
      </c>
      <c r="J283" s="96"/>
      <c r="K283" s="96"/>
      <c r="L283" s="96" t="s">
        <v>2297</v>
      </c>
      <c r="M283" s="96"/>
      <c r="N283" s="96"/>
      <c r="O283" s="96"/>
      <c r="P283" s="96"/>
      <c r="R283" s="96" t="s">
        <v>2317</v>
      </c>
      <c r="S283" s="96"/>
      <c r="T283" s="96"/>
      <c r="U283" s="97">
        <v>65.91</v>
      </c>
    </row>
    <row r="284" spans="2:21" x14ac:dyDescent="0.25">
      <c r="B284" s="90" t="s">
        <v>2175</v>
      </c>
      <c r="C284" s="90"/>
      <c r="D284" s="90"/>
      <c r="E284" s="90"/>
      <c r="F284" s="90"/>
      <c r="G284" s="90"/>
      <c r="H284" s="90"/>
      <c r="I284" s="96" t="s">
        <v>2299</v>
      </c>
      <c r="J284" s="96"/>
      <c r="K284" s="96"/>
      <c r="L284" s="96" t="s">
        <v>2297</v>
      </c>
      <c r="M284" s="96"/>
      <c r="N284" s="96"/>
      <c r="O284" s="96"/>
      <c r="P284" s="96"/>
      <c r="R284" s="96" t="s">
        <v>2298</v>
      </c>
      <c r="S284" s="96"/>
      <c r="T284" s="96"/>
      <c r="U284" s="97">
        <v>223.51</v>
      </c>
    </row>
    <row r="285" spans="2:21" x14ac:dyDescent="0.25">
      <c r="B285" s="90" t="s">
        <v>2175</v>
      </c>
      <c r="C285" s="90"/>
      <c r="D285" s="90"/>
      <c r="E285" s="90"/>
      <c r="F285" s="90"/>
      <c r="G285" s="90"/>
      <c r="H285" s="90"/>
      <c r="I285" s="96" t="s">
        <v>2405</v>
      </c>
      <c r="J285" s="96"/>
      <c r="K285" s="96"/>
      <c r="L285" s="96" t="s">
        <v>2352</v>
      </c>
      <c r="M285" s="96"/>
      <c r="N285" s="96"/>
      <c r="O285" s="96"/>
      <c r="P285" s="96"/>
      <c r="R285" s="96" t="s">
        <v>2393</v>
      </c>
      <c r="S285" s="96"/>
      <c r="T285" s="96"/>
      <c r="U285" s="97">
        <v>82.76</v>
      </c>
    </row>
    <row r="286" spans="2:21" x14ac:dyDescent="0.25">
      <c r="B286" s="90" t="s">
        <v>2175</v>
      </c>
      <c r="C286" s="90"/>
      <c r="D286" s="90"/>
      <c r="E286" s="90"/>
      <c r="F286" s="90"/>
      <c r="G286" s="90"/>
      <c r="H286" s="90"/>
      <c r="I286" s="96" t="s">
        <v>2372</v>
      </c>
      <c r="J286" s="96"/>
      <c r="K286" s="96"/>
      <c r="L286" s="96" t="s">
        <v>2301</v>
      </c>
      <c r="M286" s="96"/>
      <c r="N286" s="96"/>
      <c r="O286" s="96"/>
      <c r="P286" s="96"/>
      <c r="R286" s="96" t="s">
        <v>2406</v>
      </c>
      <c r="S286" s="96"/>
      <c r="T286" s="96"/>
      <c r="U286" s="97">
        <v>73.38</v>
      </c>
    </row>
    <row r="287" spans="2:21" x14ac:dyDescent="0.25">
      <c r="B287" s="90" t="s">
        <v>2175</v>
      </c>
      <c r="C287" s="90"/>
      <c r="D287" s="90"/>
      <c r="E287" s="90"/>
      <c r="F287" s="90"/>
      <c r="G287" s="90"/>
      <c r="H287" s="90"/>
      <c r="I287" s="96" t="s">
        <v>2407</v>
      </c>
      <c r="J287" s="96"/>
      <c r="K287" s="96"/>
      <c r="L287" s="96" t="s">
        <v>2323</v>
      </c>
      <c r="M287" s="96"/>
      <c r="N287" s="96"/>
      <c r="O287" s="96"/>
      <c r="P287" s="96"/>
      <c r="R287" s="96" t="s">
        <v>2408</v>
      </c>
      <c r="S287" s="96"/>
      <c r="T287" s="96"/>
      <c r="U287" s="97">
        <v>250</v>
      </c>
    </row>
    <row r="288" spans="2:21" x14ac:dyDescent="0.25">
      <c r="B288" s="90" t="s">
        <v>2175</v>
      </c>
      <c r="C288" s="90"/>
      <c r="D288" s="90"/>
      <c r="E288" s="90"/>
      <c r="F288" s="90"/>
      <c r="G288" s="90"/>
      <c r="H288" s="90"/>
      <c r="I288" s="96" t="s">
        <v>2409</v>
      </c>
      <c r="J288" s="96"/>
      <c r="K288" s="96"/>
      <c r="L288" s="96" t="s">
        <v>2301</v>
      </c>
      <c r="M288" s="96"/>
      <c r="N288" s="96"/>
      <c r="O288" s="96"/>
      <c r="P288" s="96"/>
      <c r="R288" s="96" t="s">
        <v>2361</v>
      </c>
      <c r="S288" s="96"/>
      <c r="T288" s="96"/>
      <c r="U288" s="97">
        <v>73.27</v>
      </c>
    </row>
    <row r="289" spans="1:22" x14ac:dyDescent="0.25">
      <c r="B289" s="90" t="s">
        <v>2235</v>
      </c>
      <c r="C289" s="90"/>
      <c r="D289" s="90"/>
      <c r="E289" s="90"/>
      <c r="F289" s="90"/>
      <c r="G289" s="90"/>
      <c r="H289" s="90"/>
      <c r="I289" s="96" t="s">
        <v>2299</v>
      </c>
      <c r="J289" s="96"/>
      <c r="K289" s="96"/>
      <c r="L289" s="96" t="s">
        <v>2297</v>
      </c>
      <c r="M289" s="96"/>
      <c r="N289" s="96"/>
      <c r="O289" s="96"/>
      <c r="P289" s="96"/>
      <c r="R289" s="96" t="s">
        <v>2298</v>
      </c>
      <c r="S289" s="96"/>
      <c r="T289" s="96"/>
      <c r="U289" s="97">
        <v>1583.29</v>
      </c>
    </row>
    <row r="290" spans="1:22" x14ac:dyDescent="0.25">
      <c r="B290" s="90" t="s">
        <v>2235</v>
      </c>
      <c r="C290" s="90"/>
      <c r="D290" s="90"/>
      <c r="E290" s="90"/>
      <c r="F290" s="90"/>
      <c r="G290" s="90"/>
      <c r="H290" s="90"/>
      <c r="I290" s="96" t="s">
        <v>2366</v>
      </c>
      <c r="J290" s="96"/>
      <c r="K290" s="96"/>
      <c r="L290" s="96" t="s">
        <v>2297</v>
      </c>
      <c r="M290" s="96"/>
      <c r="N290" s="96"/>
      <c r="O290" s="96"/>
      <c r="P290" s="96"/>
      <c r="R290" s="96" t="s">
        <v>2298</v>
      </c>
      <c r="S290" s="96"/>
      <c r="T290" s="96"/>
      <c r="U290" s="97">
        <v>37.94</v>
      </c>
    </row>
    <row r="291" spans="1:22" x14ac:dyDescent="0.25">
      <c r="B291" s="90" t="s">
        <v>2235</v>
      </c>
      <c r="C291" s="90"/>
      <c r="D291" s="90"/>
      <c r="E291" s="90"/>
      <c r="F291" s="90"/>
      <c r="G291" s="90"/>
      <c r="H291" s="90"/>
      <c r="I291" s="96" t="s">
        <v>2410</v>
      </c>
      <c r="J291" s="96"/>
      <c r="K291" s="96"/>
      <c r="L291" s="96" t="s">
        <v>2171</v>
      </c>
      <c r="M291" s="96"/>
      <c r="N291" s="96"/>
      <c r="O291" s="96"/>
      <c r="P291" s="96"/>
      <c r="R291" s="96" t="s">
        <v>2411</v>
      </c>
      <c r="S291" s="96"/>
      <c r="T291" s="96"/>
      <c r="U291" s="97">
        <v>369.81</v>
      </c>
    </row>
    <row r="292" spans="1:22" ht="15.75" customHeight="1" x14ac:dyDescent="0.25"/>
    <row r="293" spans="1:22" ht="11.25" customHeight="1" x14ac:dyDescent="0.25"/>
    <row r="294" spans="1:22" ht="13.5" customHeight="1" x14ac:dyDescent="0.25">
      <c r="A294" s="85" t="s">
        <v>2184</v>
      </c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P294" s="86" t="s">
        <v>2412</v>
      </c>
      <c r="Q294" s="86"/>
      <c r="R294" s="86"/>
      <c r="S294" s="86"/>
      <c r="T294" s="86"/>
      <c r="U294" s="86"/>
      <c r="V294" s="86"/>
    </row>
    <row r="295" spans="1:22" ht="20.25" customHeight="1" x14ac:dyDescent="0.25">
      <c r="A295" s="100" t="s">
        <v>2186</v>
      </c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</row>
    <row r="296" spans="1:22" ht="7.5" customHeight="1" x14ac:dyDescent="0.25"/>
    <row r="297" spans="1:22" x14ac:dyDescent="0.25">
      <c r="A297" s="95" t="s">
        <v>2292</v>
      </c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</row>
    <row r="298" spans="1:22" ht="6" customHeight="1" x14ac:dyDescent="0.25"/>
    <row r="299" spans="1:22" x14ac:dyDescent="0.25">
      <c r="B299" s="90" t="s">
        <v>2235</v>
      </c>
      <c r="C299" s="90"/>
      <c r="D299" s="90"/>
      <c r="E299" s="90"/>
      <c r="F299" s="90"/>
      <c r="G299" s="90"/>
      <c r="H299" s="90"/>
      <c r="I299" s="96" t="s">
        <v>2173</v>
      </c>
      <c r="J299" s="96"/>
      <c r="K299" s="96"/>
      <c r="L299" s="96" t="s">
        <v>2147</v>
      </c>
      <c r="M299" s="96"/>
      <c r="N299" s="96"/>
      <c r="O299" s="96"/>
      <c r="P299" s="96"/>
      <c r="R299" s="85" t="s">
        <v>2394</v>
      </c>
      <c r="S299" s="85"/>
      <c r="T299" s="85"/>
      <c r="U299" s="97">
        <v>795</v>
      </c>
    </row>
    <row r="300" spans="1:22" x14ac:dyDescent="0.25">
      <c r="R300" s="85"/>
      <c r="S300" s="85"/>
      <c r="T300" s="85"/>
    </row>
    <row r="301" spans="1:22" x14ac:dyDescent="0.25">
      <c r="B301" s="90" t="s">
        <v>2235</v>
      </c>
      <c r="C301" s="90"/>
      <c r="D301" s="90"/>
      <c r="E301" s="90"/>
      <c r="F301" s="90"/>
      <c r="G301" s="90"/>
      <c r="H301" s="90"/>
      <c r="I301" s="96" t="s">
        <v>2316</v>
      </c>
      <c r="J301" s="96"/>
      <c r="K301" s="96"/>
      <c r="L301" s="96" t="s">
        <v>2297</v>
      </c>
      <c r="M301" s="96"/>
      <c r="N301" s="96"/>
      <c r="O301" s="96"/>
      <c r="P301" s="96"/>
      <c r="R301" s="96" t="s">
        <v>2317</v>
      </c>
      <c r="S301" s="96"/>
      <c r="T301" s="96"/>
      <c r="U301" s="97">
        <v>14.25</v>
      </c>
    </row>
    <row r="302" spans="1:22" x14ac:dyDescent="0.25">
      <c r="B302" s="90" t="s">
        <v>2235</v>
      </c>
      <c r="C302" s="90"/>
      <c r="D302" s="90"/>
      <c r="E302" s="90"/>
      <c r="F302" s="90"/>
      <c r="G302" s="90"/>
      <c r="H302" s="90"/>
      <c r="I302" s="96" t="s">
        <v>2320</v>
      </c>
      <c r="J302" s="96"/>
      <c r="K302" s="96"/>
      <c r="L302" s="96" t="s">
        <v>2294</v>
      </c>
      <c r="M302" s="96"/>
      <c r="N302" s="96"/>
      <c r="O302" s="96"/>
      <c r="P302" s="96"/>
      <c r="R302" s="96" t="s">
        <v>2321</v>
      </c>
      <c r="S302" s="96"/>
      <c r="T302" s="96"/>
      <c r="U302" s="97">
        <v>164.7</v>
      </c>
    </row>
    <row r="303" spans="1:22" x14ac:dyDescent="0.25">
      <c r="B303" s="90" t="s">
        <v>2235</v>
      </c>
      <c r="C303" s="90"/>
      <c r="D303" s="90"/>
      <c r="E303" s="90"/>
      <c r="F303" s="90"/>
      <c r="G303" s="90"/>
      <c r="H303" s="90"/>
      <c r="I303" s="96" t="s">
        <v>2322</v>
      </c>
      <c r="J303" s="96"/>
      <c r="K303" s="96"/>
      <c r="L303" s="96" t="s">
        <v>2297</v>
      </c>
      <c r="M303" s="96"/>
      <c r="N303" s="96"/>
      <c r="O303" s="96"/>
      <c r="P303" s="96"/>
      <c r="R303" s="96" t="s">
        <v>2298</v>
      </c>
      <c r="S303" s="96"/>
      <c r="T303" s="96"/>
      <c r="U303" s="97">
        <v>56.26</v>
      </c>
    </row>
    <row r="304" spans="1:22" x14ac:dyDescent="0.25">
      <c r="B304" s="90" t="s">
        <v>2145</v>
      </c>
      <c r="C304" s="90"/>
      <c r="D304" s="90"/>
      <c r="E304" s="90"/>
      <c r="F304" s="90"/>
      <c r="G304" s="90"/>
      <c r="H304" s="90"/>
      <c r="I304" s="96" t="s">
        <v>2293</v>
      </c>
      <c r="J304" s="96"/>
      <c r="K304" s="96"/>
      <c r="L304" s="96" t="s">
        <v>2294</v>
      </c>
      <c r="M304" s="96"/>
      <c r="N304" s="96"/>
      <c r="O304" s="96"/>
      <c r="P304" s="96"/>
      <c r="R304" s="96" t="s">
        <v>2308</v>
      </c>
      <c r="S304" s="96"/>
      <c r="T304" s="96"/>
      <c r="U304" s="97">
        <v>29.82</v>
      </c>
    </row>
    <row r="305" spans="2:21" x14ac:dyDescent="0.25">
      <c r="B305" s="90" t="s">
        <v>2145</v>
      </c>
      <c r="C305" s="90"/>
      <c r="D305" s="90"/>
      <c r="E305" s="90"/>
      <c r="F305" s="90"/>
      <c r="G305" s="90"/>
      <c r="H305" s="90"/>
      <c r="I305" s="96" t="s">
        <v>2322</v>
      </c>
      <c r="J305" s="96"/>
      <c r="K305" s="96"/>
      <c r="L305" s="96" t="s">
        <v>2323</v>
      </c>
      <c r="M305" s="96"/>
      <c r="N305" s="96"/>
      <c r="O305" s="96"/>
      <c r="P305" s="96"/>
      <c r="R305" s="96" t="s">
        <v>2413</v>
      </c>
      <c r="S305" s="96"/>
      <c r="T305" s="96"/>
      <c r="U305" s="97">
        <v>36.369999999999997</v>
      </c>
    </row>
    <row r="306" spans="2:21" x14ac:dyDescent="0.25">
      <c r="B306" s="90" t="s">
        <v>2414</v>
      </c>
      <c r="C306" s="90"/>
      <c r="D306" s="90"/>
      <c r="E306" s="90"/>
      <c r="F306" s="90"/>
      <c r="G306" s="90"/>
      <c r="H306" s="90"/>
      <c r="I306" s="96" t="s">
        <v>2415</v>
      </c>
      <c r="J306" s="96"/>
      <c r="K306" s="96"/>
      <c r="L306" s="96" t="s">
        <v>2294</v>
      </c>
      <c r="M306" s="96"/>
      <c r="N306" s="96"/>
      <c r="O306" s="96"/>
      <c r="P306" s="96"/>
      <c r="R306" s="96" t="s">
        <v>2416</v>
      </c>
      <c r="S306" s="96"/>
      <c r="T306" s="96"/>
      <c r="U306" s="97">
        <v>-115.15</v>
      </c>
    </row>
    <row r="307" spans="2:21" x14ac:dyDescent="0.25">
      <c r="B307" s="90" t="s">
        <v>2414</v>
      </c>
      <c r="C307" s="90"/>
      <c r="D307" s="90"/>
      <c r="E307" s="90"/>
      <c r="F307" s="90"/>
      <c r="G307" s="90"/>
      <c r="H307" s="90"/>
      <c r="I307" s="96" t="s">
        <v>2417</v>
      </c>
      <c r="J307" s="96"/>
      <c r="K307" s="96"/>
      <c r="L307" s="96" t="s">
        <v>2125</v>
      </c>
      <c r="M307" s="96"/>
      <c r="N307" s="96"/>
      <c r="O307" s="96"/>
      <c r="P307" s="96"/>
      <c r="R307" s="96" t="s">
        <v>2418</v>
      </c>
      <c r="S307" s="96"/>
      <c r="T307" s="96"/>
      <c r="U307" s="97">
        <v>272.25</v>
      </c>
    </row>
    <row r="308" spans="2:21" x14ac:dyDescent="0.25">
      <c r="B308" s="90" t="s">
        <v>2181</v>
      </c>
      <c r="C308" s="90"/>
      <c r="D308" s="90"/>
      <c r="E308" s="90"/>
      <c r="F308" s="90"/>
      <c r="G308" s="90"/>
      <c r="H308" s="90"/>
      <c r="I308" s="96" t="s">
        <v>2419</v>
      </c>
      <c r="J308" s="96"/>
      <c r="K308" s="96"/>
      <c r="L308" s="96" t="s">
        <v>2301</v>
      </c>
      <c r="M308" s="96"/>
      <c r="N308" s="96"/>
      <c r="O308" s="96"/>
      <c r="P308" s="96"/>
      <c r="R308" s="96" t="s">
        <v>2420</v>
      </c>
      <c r="S308" s="96"/>
      <c r="T308" s="96"/>
      <c r="U308" s="97">
        <v>71.569999999999993</v>
      </c>
    </row>
    <row r="309" spans="2:21" x14ac:dyDescent="0.25">
      <c r="B309" s="90" t="s">
        <v>2181</v>
      </c>
      <c r="C309" s="90"/>
      <c r="D309" s="90"/>
      <c r="E309" s="90"/>
      <c r="F309" s="90"/>
      <c r="G309" s="90"/>
      <c r="H309" s="90"/>
      <c r="I309" s="96" t="s">
        <v>2322</v>
      </c>
      <c r="J309" s="96"/>
      <c r="K309" s="96"/>
      <c r="L309" s="96" t="s">
        <v>2323</v>
      </c>
      <c r="M309" s="96"/>
      <c r="N309" s="96"/>
      <c r="O309" s="96"/>
      <c r="P309" s="96"/>
      <c r="R309" s="96" t="s">
        <v>2421</v>
      </c>
      <c r="S309" s="96"/>
      <c r="T309" s="96"/>
      <c r="U309" s="97">
        <v>63.49</v>
      </c>
    </row>
    <row r="310" spans="2:21" x14ac:dyDescent="0.25">
      <c r="B310" s="90" t="s">
        <v>2181</v>
      </c>
      <c r="C310" s="90"/>
      <c r="D310" s="90"/>
      <c r="E310" s="90"/>
      <c r="F310" s="90"/>
      <c r="G310" s="90"/>
      <c r="H310" s="90"/>
      <c r="I310" s="96" t="s">
        <v>2339</v>
      </c>
      <c r="J310" s="96"/>
      <c r="K310" s="96"/>
      <c r="L310" s="96" t="s">
        <v>2297</v>
      </c>
      <c r="M310" s="96"/>
      <c r="N310" s="96"/>
      <c r="O310" s="96"/>
      <c r="P310" s="96"/>
      <c r="R310" s="96" t="s">
        <v>2298</v>
      </c>
      <c r="S310" s="96"/>
      <c r="T310" s="96"/>
      <c r="U310" s="97">
        <v>33.49</v>
      </c>
    </row>
    <row r="311" spans="2:21" x14ac:dyDescent="0.25">
      <c r="B311" s="90" t="s">
        <v>2242</v>
      </c>
      <c r="C311" s="90"/>
      <c r="D311" s="90"/>
      <c r="E311" s="90"/>
      <c r="F311" s="90"/>
      <c r="G311" s="90"/>
      <c r="H311" s="90"/>
      <c r="I311" s="96" t="s">
        <v>2422</v>
      </c>
      <c r="J311" s="96"/>
      <c r="K311" s="96"/>
      <c r="L311" s="96" t="s">
        <v>2297</v>
      </c>
      <c r="M311" s="96"/>
      <c r="N311" s="96"/>
      <c r="O311" s="96"/>
      <c r="P311" s="96"/>
      <c r="R311" s="96" t="s">
        <v>2298</v>
      </c>
      <c r="S311" s="96"/>
      <c r="T311" s="96"/>
      <c r="U311" s="97">
        <v>259</v>
      </c>
    </row>
    <row r="312" spans="2:21" x14ac:dyDescent="0.25">
      <c r="B312" s="90" t="s">
        <v>2242</v>
      </c>
      <c r="C312" s="90"/>
      <c r="D312" s="90"/>
      <c r="E312" s="90"/>
      <c r="F312" s="90"/>
      <c r="G312" s="90"/>
      <c r="H312" s="90"/>
      <c r="I312" s="96" t="s">
        <v>2423</v>
      </c>
      <c r="J312" s="96"/>
      <c r="K312" s="96"/>
      <c r="L312" s="96" t="s">
        <v>2323</v>
      </c>
      <c r="M312" s="96"/>
      <c r="N312" s="96"/>
      <c r="O312" s="96"/>
      <c r="P312" s="96"/>
      <c r="R312" s="96" t="s">
        <v>2408</v>
      </c>
      <c r="S312" s="96"/>
      <c r="T312" s="96"/>
      <c r="U312" s="97">
        <v>62.45</v>
      </c>
    </row>
    <row r="313" spans="2:21" x14ac:dyDescent="0.25">
      <c r="B313" s="90" t="s">
        <v>2242</v>
      </c>
      <c r="C313" s="90"/>
      <c r="D313" s="90"/>
      <c r="E313" s="90"/>
      <c r="F313" s="90"/>
      <c r="G313" s="90"/>
      <c r="H313" s="90"/>
      <c r="I313" s="96" t="s">
        <v>2316</v>
      </c>
      <c r="J313" s="96"/>
      <c r="K313" s="96"/>
      <c r="L313" s="96" t="s">
        <v>2297</v>
      </c>
      <c r="M313" s="96"/>
      <c r="N313" s="96"/>
      <c r="O313" s="96"/>
      <c r="P313" s="96"/>
      <c r="R313" s="96" t="s">
        <v>2317</v>
      </c>
      <c r="S313" s="96"/>
      <c r="T313" s="96"/>
      <c r="U313" s="97">
        <v>206.34</v>
      </c>
    </row>
    <row r="314" spans="2:21" x14ac:dyDescent="0.25">
      <c r="B314" s="90" t="s">
        <v>2242</v>
      </c>
      <c r="C314" s="90"/>
      <c r="D314" s="90"/>
      <c r="E314" s="90"/>
      <c r="F314" s="90"/>
      <c r="G314" s="90"/>
      <c r="H314" s="90"/>
      <c r="I314" s="96" t="s">
        <v>2424</v>
      </c>
      <c r="J314" s="96"/>
      <c r="K314" s="96"/>
      <c r="L314" s="96" t="s">
        <v>2297</v>
      </c>
      <c r="M314" s="96"/>
      <c r="N314" s="96"/>
      <c r="O314" s="96"/>
      <c r="P314" s="96"/>
      <c r="R314" s="96" t="s">
        <v>2298</v>
      </c>
      <c r="S314" s="96"/>
      <c r="T314" s="96"/>
      <c r="U314" s="97">
        <v>104.84</v>
      </c>
    </row>
    <row r="315" spans="2:21" x14ac:dyDescent="0.25">
      <c r="B315" s="90" t="s">
        <v>2242</v>
      </c>
      <c r="C315" s="90"/>
      <c r="D315" s="90"/>
      <c r="E315" s="90"/>
      <c r="F315" s="90"/>
      <c r="G315" s="90"/>
      <c r="H315" s="90"/>
      <c r="I315" s="96" t="s">
        <v>2425</v>
      </c>
      <c r="J315" s="96"/>
      <c r="K315" s="96"/>
      <c r="L315" s="96" t="s">
        <v>2297</v>
      </c>
      <c r="M315" s="96"/>
      <c r="N315" s="96"/>
      <c r="O315" s="96"/>
      <c r="P315" s="96"/>
      <c r="R315" s="96" t="s">
        <v>2298</v>
      </c>
      <c r="S315" s="96"/>
      <c r="T315" s="96"/>
      <c r="U315" s="97">
        <v>105.71</v>
      </c>
    </row>
    <row r="316" spans="2:21" x14ac:dyDescent="0.25">
      <c r="B316" s="90" t="s">
        <v>2242</v>
      </c>
      <c r="C316" s="90"/>
      <c r="D316" s="90"/>
      <c r="E316" s="90"/>
      <c r="F316" s="90"/>
      <c r="G316" s="90"/>
      <c r="H316" s="90"/>
      <c r="I316" s="96" t="s">
        <v>2426</v>
      </c>
      <c r="J316" s="96"/>
      <c r="K316" s="96"/>
      <c r="L316" s="96" t="s">
        <v>2352</v>
      </c>
      <c r="M316" s="96"/>
      <c r="N316" s="96"/>
      <c r="O316" s="96"/>
      <c r="P316" s="96"/>
      <c r="R316" s="96" t="s">
        <v>2427</v>
      </c>
      <c r="S316" s="96"/>
      <c r="T316" s="96"/>
      <c r="U316" s="97">
        <v>6.97</v>
      </c>
    </row>
    <row r="317" spans="2:21" x14ac:dyDescent="0.25">
      <c r="B317" s="90" t="s">
        <v>2160</v>
      </c>
      <c r="C317" s="90"/>
      <c r="D317" s="90"/>
      <c r="E317" s="90"/>
      <c r="F317" s="90"/>
      <c r="G317" s="90"/>
      <c r="H317" s="90"/>
      <c r="I317" s="96" t="s">
        <v>2299</v>
      </c>
      <c r="J317" s="96"/>
      <c r="K317" s="96"/>
      <c r="L317" s="96" t="s">
        <v>2125</v>
      </c>
      <c r="M317" s="96"/>
      <c r="N317" s="96"/>
      <c r="O317" s="96"/>
      <c r="P317" s="96"/>
      <c r="R317" s="85" t="s">
        <v>2428</v>
      </c>
      <c r="S317" s="85"/>
      <c r="T317" s="85"/>
      <c r="U317" s="97">
        <v>398.99</v>
      </c>
    </row>
    <row r="318" spans="2:21" x14ac:dyDescent="0.25">
      <c r="R318" s="85"/>
      <c r="S318" s="85"/>
      <c r="T318" s="85"/>
    </row>
    <row r="319" spans="2:21" x14ac:dyDescent="0.25">
      <c r="B319" s="90" t="s">
        <v>2160</v>
      </c>
      <c r="C319" s="90"/>
      <c r="D319" s="90"/>
      <c r="E319" s="90"/>
      <c r="F319" s="90"/>
      <c r="G319" s="90"/>
      <c r="H319" s="90"/>
      <c r="I319" s="96" t="s">
        <v>2429</v>
      </c>
      <c r="J319" s="96"/>
      <c r="K319" s="96"/>
      <c r="L319" s="96" t="s">
        <v>2301</v>
      </c>
      <c r="M319" s="96"/>
      <c r="N319" s="96"/>
      <c r="O319" s="96"/>
      <c r="P319" s="96"/>
      <c r="R319" s="96" t="s">
        <v>2430</v>
      </c>
      <c r="S319" s="96"/>
      <c r="T319" s="96"/>
      <c r="U319" s="97">
        <v>71.94</v>
      </c>
    </row>
    <row r="320" spans="2:21" x14ac:dyDescent="0.25">
      <c r="B320" s="90" t="s">
        <v>2160</v>
      </c>
      <c r="C320" s="90"/>
      <c r="D320" s="90"/>
      <c r="E320" s="90"/>
      <c r="F320" s="90"/>
      <c r="G320" s="90"/>
      <c r="H320" s="90"/>
      <c r="I320" s="96" t="s">
        <v>2431</v>
      </c>
      <c r="J320" s="96"/>
      <c r="K320" s="96"/>
      <c r="L320" s="96" t="s">
        <v>2301</v>
      </c>
      <c r="M320" s="96"/>
      <c r="N320" s="96"/>
      <c r="O320" s="96"/>
      <c r="P320" s="96"/>
      <c r="R320" s="96" t="s">
        <v>2432</v>
      </c>
      <c r="S320" s="96"/>
      <c r="T320" s="96"/>
      <c r="U320" s="97">
        <v>66.98</v>
      </c>
    </row>
    <row r="321" spans="1:21" x14ac:dyDescent="0.25">
      <c r="B321" s="90" t="s">
        <v>2160</v>
      </c>
      <c r="C321" s="90"/>
      <c r="D321" s="90"/>
      <c r="E321" s="90"/>
      <c r="F321" s="90"/>
      <c r="G321" s="90"/>
      <c r="H321" s="90"/>
      <c r="I321" s="96" t="s">
        <v>2433</v>
      </c>
      <c r="J321" s="96"/>
      <c r="K321" s="96"/>
      <c r="L321" s="96" t="s">
        <v>2125</v>
      </c>
      <c r="M321" s="96"/>
      <c r="N321" s="96"/>
      <c r="O321" s="96"/>
      <c r="P321" s="96"/>
      <c r="R321" s="96" t="s">
        <v>2434</v>
      </c>
      <c r="S321" s="96"/>
      <c r="T321" s="96"/>
      <c r="U321" s="97">
        <v>25.95</v>
      </c>
    </row>
    <row r="322" spans="1:21" x14ac:dyDescent="0.25">
      <c r="B322" s="90" t="s">
        <v>2149</v>
      </c>
      <c r="C322" s="90"/>
      <c r="D322" s="90"/>
      <c r="E322" s="90"/>
      <c r="F322" s="90"/>
      <c r="G322" s="90"/>
      <c r="H322" s="90"/>
      <c r="I322" s="96" t="s">
        <v>2435</v>
      </c>
      <c r="J322" s="96"/>
      <c r="K322" s="96"/>
      <c r="L322" s="96" t="s">
        <v>2323</v>
      </c>
      <c r="M322" s="96"/>
      <c r="N322" s="96"/>
      <c r="O322" s="96"/>
      <c r="P322" s="96"/>
      <c r="R322" s="96" t="s">
        <v>2436</v>
      </c>
      <c r="S322" s="96"/>
      <c r="T322" s="96"/>
      <c r="U322" s="97">
        <v>44.87</v>
      </c>
    </row>
    <row r="323" spans="1:21" x14ac:dyDescent="0.25">
      <c r="B323" s="90" t="s">
        <v>2149</v>
      </c>
      <c r="C323" s="90"/>
      <c r="D323" s="90"/>
      <c r="E323" s="90"/>
      <c r="F323" s="90"/>
      <c r="G323" s="90"/>
      <c r="H323" s="90"/>
      <c r="I323" s="96" t="s">
        <v>2437</v>
      </c>
      <c r="J323" s="96"/>
      <c r="K323" s="96"/>
      <c r="L323" s="96" t="s">
        <v>2118</v>
      </c>
      <c r="M323" s="96"/>
      <c r="N323" s="96"/>
      <c r="O323" s="96"/>
      <c r="P323" s="96"/>
      <c r="R323" s="85" t="s">
        <v>2438</v>
      </c>
      <c r="S323" s="85"/>
      <c r="T323" s="85"/>
      <c r="U323" s="97">
        <v>18.13</v>
      </c>
    </row>
    <row r="324" spans="1:21" x14ac:dyDescent="0.25">
      <c r="R324" s="85"/>
      <c r="S324" s="85"/>
      <c r="T324" s="85"/>
    </row>
    <row r="325" spans="1:21" ht="6" customHeight="1" x14ac:dyDescent="0.25"/>
    <row r="326" spans="1:21" x14ac:dyDescent="0.25">
      <c r="D326" s="91" t="s">
        <v>2</v>
      </c>
      <c r="F326" s="91" t="s">
        <v>2</v>
      </c>
      <c r="H326" s="91" t="s">
        <v>2</v>
      </c>
      <c r="O326" s="98" t="s">
        <v>2292</v>
      </c>
      <c r="P326" s="98"/>
      <c r="Q326" s="98"/>
      <c r="R326" s="98"/>
      <c r="S326" s="98"/>
      <c r="U326" s="99">
        <v>20275.349999999999</v>
      </c>
    </row>
    <row r="327" spans="1:21" x14ac:dyDescent="0.25">
      <c r="A327" s="95" t="s">
        <v>2439</v>
      </c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</row>
    <row r="328" spans="1:21" ht="6" customHeight="1" x14ac:dyDescent="0.25"/>
    <row r="329" spans="1:21" x14ac:dyDescent="0.25">
      <c r="B329" s="90" t="s">
        <v>2134</v>
      </c>
      <c r="C329" s="90"/>
      <c r="D329" s="90"/>
      <c r="E329" s="90"/>
      <c r="F329" s="90"/>
      <c r="G329" s="90"/>
      <c r="H329" s="90"/>
      <c r="I329" s="96" t="s">
        <v>2440</v>
      </c>
      <c r="J329" s="96"/>
      <c r="K329" s="96"/>
      <c r="L329" s="96" t="s">
        <v>2294</v>
      </c>
      <c r="M329" s="96"/>
      <c r="N329" s="96"/>
      <c r="O329" s="96"/>
      <c r="P329" s="96"/>
      <c r="R329" s="96" t="s">
        <v>2441</v>
      </c>
      <c r="S329" s="96"/>
      <c r="T329" s="96"/>
      <c r="U329" s="97">
        <v>39.229999999999997</v>
      </c>
    </row>
    <row r="330" spans="1:21" x14ac:dyDescent="0.25">
      <c r="B330" s="90" t="s">
        <v>2138</v>
      </c>
      <c r="C330" s="90"/>
      <c r="D330" s="90"/>
      <c r="E330" s="90"/>
      <c r="F330" s="90"/>
      <c r="G330" s="90"/>
      <c r="H330" s="90"/>
      <c r="I330" s="96" t="s">
        <v>2442</v>
      </c>
      <c r="J330" s="96"/>
      <c r="K330" s="96"/>
      <c r="L330" s="96" t="s">
        <v>2294</v>
      </c>
      <c r="M330" s="96"/>
      <c r="N330" s="96"/>
      <c r="O330" s="96"/>
      <c r="P330" s="96"/>
      <c r="R330" s="96" t="s">
        <v>2443</v>
      </c>
      <c r="S330" s="96"/>
      <c r="T330" s="96"/>
      <c r="U330" s="97">
        <v>674.96</v>
      </c>
    </row>
    <row r="331" spans="1:21" x14ac:dyDescent="0.25">
      <c r="B331" s="90" t="s">
        <v>2194</v>
      </c>
      <c r="C331" s="90"/>
      <c r="D331" s="90"/>
      <c r="E331" s="90"/>
      <c r="F331" s="90"/>
      <c r="G331" s="90"/>
      <c r="H331" s="90"/>
      <c r="I331" s="96" t="s">
        <v>2299</v>
      </c>
      <c r="J331" s="96"/>
      <c r="K331" s="96"/>
      <c r="L331" s="96" t="s">
        <v>2294</v>
      </c>
      <c r="M331" s="96"/>
      <c r="N331" s="96"/>
      <c r="O331" s="96"/>
      <c r="P331" s="96"/>
      <c r="R331" s="96" t="s">
        <v>2444</v>
      </c>
      <c r="S331" s="96"/>
      <c r="T331" s="96"/>
      <c r="U331" s="97">
        <v>64.94</v>
      </c>
    </row>
    <row r="332" spans="1:21" x14ac:dyDescent="0.25">
      <c r="B332" s="90" t="s">
        <v>2194</v>
      </c>
      <c r="C332" s="90"/>
      <c r="D332" s="90"/>
      <c r="E332" s="90"/>
      <c r="F332" s="90"/>
      <c r="G332" s="90"/>
      <c r="H332" s="90"/>
      <c r="I332" s="96" t="s">
        <v>2445</v>
      </c>
      <c r="J332" s="96"/>
      <c r="K332" s="96"/>
      <c r="L332" s="96" t="s">
        <v>2294</v>
      </c>
      <c r="M332" s="96"/>
      <c r="N332" s="96"/>
      <c r="O332" s="96"/>
      <c r="P332" s="96"/>
      <c r="R332" s="96" t="s">
        <v>2446</v>
      </c>
      <c r="S332" s="96"/>
      <c r="T332" s="96"/>
      <c r="U332" s="97">
        <v>41.82</v>
      </c>
    </row>
    <row r="333" spans="1:21" x14ac:dyDescent="0.25">
      <c r="B333" s="90" t="s">
        <v>2140</v>
      </c>
      <c r="C333" s="90"/>
      <c r="D333" s="90"/>
      <c r="E333" s="90"/>
      <c r="F333" s="90"/>
      <c r="G333" s="90"/>
      <c r="H333" s="90"/>
      <c r="I333" s="96" t="s">
        <v>2299</v>
      </c>
      <c r="J333" s="96"/>
      <c r="K333" s="96"/>
      <c r="L333" s="96" t="s">
        <v>2294</v>
      </c>
      <c r="M333" s="96"/>
      <c r="N333" s="96"/>
      <c r="O333" s="96"/>
      <c r="P333" s="96"/>
      <c r="R333" s="96" t="s">
        <v>2447</v>
      </c>
      <c r="S333" s="96"/>
      <c r="T333" s="96"/>
      <c r="U333" s="97">
        <v>23.96</v>
      </c>
    </row>
    <row r="334" spans="1:21" x14ac:dyDescent="0.25">
      <c r="B334" s="90" t="s">
        <v>2226</v>
      </c>
      <c r="C334" s="90"/>
      <c r="D334" s="90"/>
      <c r="E334" s="90"/>
      <c r="F334" s="90"/>
      <c r="G334" s="90"/>
      <c r="H334" s="90"/>
      <c r="I334" s="96" t="s">
        <v>2376</v>
      </c>
      <c r="J334" s="96"/>
      <c r="K334" s="96"/>
      <c r="L334" s="96" t="s">
        <v>2294</v>
      </c>
      <c r="M334" s="96"/>
      <c r="N334" s="96"/>
      <c r="O334" s="96"/>
      <c r="P334" s="96"/>
      <c r="R334" s="96" t="s">
        <v>2377</v>
      </c>
      <c r="S334" s="96"/>
      <c r="T334" s="96"/>
      <c r="U334" s="97">
        <v>542.44000000000005</v>
      </c>
    </row>
    <row r="335" spans="1:21" x14ac:dyDescent="0.25">
      <c r="B335" s="90" t="s">
        <v>2273</v>
      </c>
      <c r="C335" s="90"/>
      <c r="D335" s="90"/>
      <c r="E335" s="90"/>
      <c r="F335" s="90"/>
      <c r="G335" s="90"/>
      <c r="H335" s="90"/>
      <c r="I335" s="96" t="s">
        <v>2322</v>
      </c>
      <c r="J335" s="96"/>
      <c r="K335" s="96"/>
      <c r="L335" s="96" t="s">
        <v>2294</v>
      </c>
      <c r="M335" s="96"/>
      <c r="N335" s="96"/>
      <c r="O335" s="96"/>
      <c r="P335" s="96"/>
      <c r="R335" s="96" t="s">
        <v>2448</v>
      </c>
      <c r="S335" s="96"/>
      <c r="T335" s="96"/>
      <c r="U335" s="97">
        <v>19.8</v>
      </c>
    </row>
    <row r="336" spans="1:21" x14ac:dyDescent="0.25">
      <c r="B336" s="90" t="s">
        <v>2120</v>
      </c>
      <c r="C336" s="90"/>
      <c r="D336" s="90"/>
      <c r="E336" s="90"/>
      <c r="F336" s="90"/>
      <c r="G336" s="90"/>
      <c r="H336" s="90"/>
      <c r="I336" s="96" t="s">
        <v>2376</v>
      </c>
      <c r="J336" s="96"/>
      <c r="K336" s="96"/>
      <c r="L336" s="96" t="s">
        <v>2294</v>
      </c>
      <c r="M336" s="96"/>
      <c r="N336" s="96"/>
      <c r="O336" s="96"/>
      <c r="P336" s="96"/>
      <c r="R336" s="96" t="s">
        <v>2377</v>
      </c>
      <c r="S336" s="96"/>
      <c r="T336" s="96"/>
      <c r="U336" s="97">
        <v>501.03</v>
      </c>
    </row>
    <row r="337" spans="1:22" x14ac:dyDescent="0.25">
      <c r="B337" s="90" t="s">
        <v>2175</v>
      </c>
      <c r="C337" s="90"/>
      <c r="D337" s="90"/>
      <c r="E337" s="90"/>
      <c r="F337" s="90"/>
      <c r="G337" s="90"/>
      <c r="H337" s="90"/>
      <c r="I337" s="96" t="s">
        <v>2299</v>
      </c>
      <c r="J337" s="96"/>
      <c r="K337" s="96"/>
      <c r="L337" s="96" t="s">
        <v>2294</v>
      </c>
      <c r="M337" s="96"/>
      <c r="N337" s="96"/>
      <c r="O337" s="96"/>
      <c r="P337" s="96"/>
      <c r="R337" s="96" t="s">
        <v>2449</v>
      </c>
      <c r="S337" s="96"/>
      <c r="T337" s="96"/>
      <c r="U337" s="97">
        <v>151.4</v>
      </c>
    </row>
    <row r="338" spans="1:22" x14ac:dyDescent="0.25">
      <c r="B338" s="90" t="s">
        <v>2181</v>
      </c>
      <c r="C338" s="90"/>
      <c r="D338" s="90"/>
      <c r="E338" s="90"/>
      <c r="F338" s="90"/>
      <c r="G338" s="90"/>
      <c r="H338" s="90"/>
      <c r="I338" s="96" t="s">
        <v>2339</v>
      </c>
      <c r="J338" s="96"/>
      <c r="K338" s="96"/>
      <c r="L338" s="96" t="s">
        <v>2294</v>
      </c>
      <c r="M338" s="96"/>
      <c r="N338" s="96"/>
      <c r="O338" s="96"/>
      <c r="P338" s="96"/>
      <c r="R338" s="96" t="s">
        <v>2444</v>
      </c>
      <c r="S338" s="96"/>
      <c r="T338" s="96"/>
      <c r="U338" s="97">
        <v>132.30000000000001</v>
      </c>
    </row>
    <row r="339" spans="1:22" x14ac:dyDescent="0.25">
      <c r="B339" s="90" t="s">
        <v>2242</v>
      </c>
      <c r="C339" s="90"/>
      <c r="D339" s="90"/>
      <c r="E339" s="90"/>
      <c r="F339" s="90"/>
      <c r="G339" s="90"/>
      <c r="H339" s="90"/>
      <c r="I339" s="96" t="s">
        <v>2422</v>
      </c>
      <c r="J339" s="96"/>
      <c r="K339" s="96"/>
      <c r="L339" s="96" t="s">
        <v>2294</v>
      </c>
      <c r="M339" s="96"/>
      <c r="N339" s="96"/>
      <c r="O339" s="96"/>
      <c r="P339" s="96"/>
      <c r="R339" s="96" t="s">
        <v>2443</v>
      </c>
      <c r="S339" s="96"/>
      <c r="T339" s="96"/>
      <c r="U339" s="97">
        <v>30.26</v>
      </c>
    </row>
    <row r="340" spans="1:22" x14ac:dyDescent="0.25">
      <c r="B340" s="90" t="s">
        <v>2242</v>
      </c>
      <c r="C340" s="90"/>
      <c r="D340" s="90"/>
      <c r="E340" s="90"/>
      <c r="F340" s="90"/>
      <c r="G340" s="90"/>
      <c r="H340" s="90"/>
      <c r="I340" s="96" t="s">
        <v>2422</v>
      </c>
      <c r="J340" s="96"/>
      <c r="K340" s="96"/>
      <c r="L340" s="96" t="s">
        <v>2294</v>
      </c>
      <c r="M340" s="96"/>
      <c r="N340" s="96"/>
      <c r="O340" s="96"/>
      <c r="P340" s="96"/>
      <c r="R340" s="96" t="s">
        <v>2450</v>
      </c>
      <c r="S340" s="96"/>
      <c r="T340" s="96"/>
      <c r="U340" s="97">
        <v>198.93</v>
      </c>
    </row>
    <row r="341" spans="1:22" x14ac:dyDescent="0.25">
      <c r="B341" s="90" t="s">
        <v>2242</v>
      </c>
      <c r="C341" s="90"/>
      <c r="D341" s="90"/>
      <c r="E341" s="90"/>
      <c r="F341" s="90"/>
      <c r="G341" s="90"/>
      <c r="H341" s="90"/>
      <c r="I341" s="96" t="s">
        <v>2451</v>
      </c>
      <c r="J341" s="96"/>
      <c r="K341" s="96"/>
      <c r="L341" s="96" t="s">
        <v>2294</v>
      </c>
      <c r="M341" s="96"/>
      <c r="N341" s="96"/>
      <c r="O341" s="96"/>
      <c r="P341" s="96"/>
      <c r="R341" s="96" t="s">
        <v>2452</v>
      </c>
      <c r="S341" s="96"/>
      <c r="T341" s="96"/>
      <c r="U341" s="97">
        <v>30.87</v>
      </c>
    </row>
    <row r="342" spans="1:22" x14ac:dyDescent="0.25">
      <c r="B342" s="90" t="s">
        <v>2160</v>
      </c>
      <c r="C342" s="90"/>
      <c r="D342" s="90"/>
      <c r="E342" s="90"/>
      <c r="F342" s="90"/>
      <c r="G342" s="90"/>
      <c r="H342" s="90"/>
      <c r="I342" s="96" t="s">
        <v>2299</v>
      </c>
      <c r="J342" s="96"/>
      <c r="K342" s="96"/>
      <c r="L342" s="96" t="s">
        <v>2294</v>
      </c>
      <c r="M342" s="96"/>
      <c r="N342" s="96"/>
      <c r="O342" s="96"/>
      <c r="P342" s="96"/>
      <c r="R342" s="96" t="s">
        <v>2443</v>
      </c>
      <c r="S342" s="96"/>
      <c r="T342" s="96"/>
      <c r="U342" s="97">
        <v>20.48</v>
      </c>
    </row>
    <row r="343" spans="1:22" x14ac:dyDescent="0.25">
      <c r="B343" s="90" t="s">
        <v>2160</v>
      </c>
      <c r="C343" s="90"/>
      <c r="D343" s="90"/>
      <c r="E343" s="90"/>
      <c r="F343" s="90"/>
      <c r="G343" s="90"/>
      <c r="H343" s="90"/>
      <c r="I343" s="96" t="s">
        <v>2422</v>
      </c>
      <c r="J343" s="96"/>
      <c r="K343" s="96"/>
      <c r="L343" s="96" t="s">
        <v>2294</v>
      </c>
      <c r="M343" s="96"/>
      <c r="N343" s="96"/>
      <c r="O343" s="96"/>
      <c r="P343" s="96"/>
      <c r="R343" s="96" t="s">
        <v>2443</v>
      </c>
      <c r="S343" s="96"/>
      <c r="T343" s="96"/>
      <c r="U343" s="97">
        <v>35</v>
      </c>
    </row>
    <row r="344" spans="1:22" x14ac:dyDescent="0.25">
      <c r="B344" s="90" t="s">
        <v>2160</v>
      </c>
      <c r="C344" s="90"/>
      <c r="D344" s="90"/>
      <c r="E344" s="90"/>
      <c r="F344" s="90"/>
      <c r="G344" s="90"/>
      <c r="H344" s="90"/>
      <c r="I344" s="96" t="s">
        <v>2299</v>
      </c>
      <c r="J344" s="96"/>
      <c r="K344" s="96"/>
      <c r="L344" s="96" t="s">
        <v>2294</v>
      </c>
      <c r="M344" s="96"/>
      <c r="N344" s="96"/>
      <c r="O344" s="96"/>
      <c r="P344" s="96"/>
      <c r="R344" s="96" t="s">
        <v>2443</v>
      </c>
      <c r="S344" s="96"/>
      <c r="T344" s="96"/>
      <c r="U344" s="97">
        <v>159.37</v>
      </c>
    </row>
    <row r="345" spans="1:22" ht="6" customHeight="1" x14ac:dyDescent="0.25"/>
    <row r="346" spans="1:22" x14ac:dyDescent="0.25">
      <c r="D346" s="91" t="s">
        <v>2</v>
      </c>
      <c r="F346" s="91" t="s">
        <v>2</v>
      </c>
      <c r="H346" s="91" t="s">
        <v>2</v>
      </c>
      <c r="O346" s="98" t="s">
        <v>2439</v>
      </c>
      <c r="P346" s="98"/>
      <c r="Q346" s="98"/>
      <c r="R346" s="98"/>
      <c r="S346" s="98"/>
      <c r="U346" s="99">
        <v>2666.79</v>
      </c>
    </row>
    <row r="347" spans="1:22" ht="123.75" customHeight="1" x14ac:dyDescent="0.25"/>
    <row r="348" spans="1:22" ht="11.25" customHeight="1" x14ac:dyDescent="0.25"/>
    <row r="349" spans="1:22" ht="13.5" customHeight="1" x14ac:dyDescent="0.25">
      <c r="A349" s="85" t="s">
        <v>2184</v>
      </c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P349" s="86" t="s">
        <v>2453</v>
      </c>
      <c r="Q349" s="86"/>
      <c r="R349" s="86"/>
      <c r="S349" s="86"/>
      <c r="T349" s="86"/>
      <c r="U349" s="86"/>
      <c r="V349" s="86"/>
    </row>
    <row r="350" spans="1:22" ht="20.25" customHeight="1" x14ac:dyDescent="0.25">
      <c r="A350" s="100" t="s">
        <v>2186</v>
      </c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</row>
    <row r="351" spans="1:22" ht="7.5" customHeight="1" x14ac:dyDescent="0.25"/>
    <row r="352" spans="1:22" x14ac:dyDescent="0.25">
      <c r="A352" s="95" t="s">
        <v>2454</v>
      </c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</row>
    <row r="353" spans="2:21" ht="6" customHeight="1" x14ac:dyDescent="0.25"/>
    <row r="354" spans="2:21" x14ac:dyDescent="0.25">
      <c r="B354" s="90" t="s">
        <v>2123</v>
      </c>
      <c r="C354" s="90"/>
      <c r="D354" s="90"/>
      <c r="E354" s="90"/>
      <c r="F354" s="90"/>
      <c r="G354" s="90"/>
      <c r="H354" s="90"/>
      <c r="I354" s="96" t="s">
        <v>2170</v>
      </c>
      <c r="J354" s="96"/>
      <c r="K354" s="96"/>
      <c r="L354" s="96" t="s">
        <v>2171</v>
      </c>
      <c r="M354" s="96"/>
      <c r="N354" s="96"/>
      <c r="O354" s="96"/>
      <c r="P354" s="96"/>
      <c r="R354" s="85" t="s">
        <v>2455</v>
      </c>
      <c r="S354" s="85"/>
      <c r="T354" s="85"/>
      <c r="U354" s="97">
        <v>189</v>
      </c>
    </row>
    <row r="355" spans="2:21" x14ac:dyDescent="0.25">
      <c r="R355" s="85"/>
      <c r="S355" s="85"/>
      <c r="T355" s="85"/>
    </row>
    <row r="356" spans="2:21" x14ac:dyDescent="0.25">
      <c r="B356" s="90" t="s">
        <v>2130</v>
      </c>
      <c r="C356" s="90"/>
      <c r="D356" s="90"/>
      <c r="E356" s="90"/>
      <c r="F356" s="90"/>
      <c r="G356" s="90"/>
      <c r="H356" s="90"/>
      <c r="I356" s="96" t="s">
        <v>2410</v>
      </c>
      <c r="J356" s="96"/>
      <c r="K356" s="96"/>
      <c r="L356" s="96" t="s">
        <v>2171</v>
      </c>
      <c r="M356" s="96"/>
      <c r="N356" s="96"/>
      <c r="O356" s="96"/>
      <c r="P356" s="96"/>
      <c r="R356" s="85" t="s">
        <v>2455</v>
      </c>
      <c r="S356" s="85"/>
      <c r="T356" s="85"/>
      <c r="U356" s="97">
        <v>463.05</v>
      </c>
    </row>
    <row r="357" spans="2:21" x14ac:dyDescent="0.25">
      <c r="R357" s="85"/>
      <c r="S357" s="85"/>
      <c r="T357" s="85"/>
    </row>
    <row r="358" spans="2:21" x14ac:dyDescent="0.25">
      <c r="B358" s="90" t="s">
        <v>2134</v>
      </c>
      <c r="C358" s="90"/>
      <c r="D358" s="90"/>
      <c r="E358" s="90"/>
      <c r="F358" s="90"/>
      <c r="G358" s="90"/>
      <c r="H358" s="90"/>
      <c r="I358" s="96" t="s">
        <v>2124</v>
      </c>
      <c r="J358" s="96"/>
      <c r="K358" s="96"/>
      <c r="L358" s="96" t="s">
        <v>2125</v>
      </c>
      <c r="M358" s="96"/>
      <c r="N358" s="96"/>
      <c r="O358" s="96"/>
      <c r="P358" s="96"/>
      <c r="R358" s="96" t="s">
        <v>2456</v>
      </c>
      <c r="S358" s="96"/>
      <c r="T358" s="96"/>
      <c r="U358" s="97">
        <v>3.78</v>
      </c>
    </row>
    <row r="359" spans="2:21" x14ac:dyDescent="0.25">
      <c r="B359" s="90" t="s">
        <v>2138</v>
      </c>
      <c r="C359" s="90"/>
      <c r="D359" s="90"/>
      <c r="E359" s="90"/>
      <c r="F359" s="90"/>
      <c r="G359" s="90"/>
      <c r="H359" s="90"/>
      <c r="I359" s="96" t="s">
        <v>2124</v>
      </c>
      <c r="J359" s="96"/>
      <c r="K359" s="96"/>
      <c r="L359" s="96" t="s">
        <v>2125</v>
      </c>
      <c r="M359" s="96"/>
      <c r="N359" s="96"/>
      <c r="O359" s="96"/>
      <c r="P359" s="96"/>
      <c r="R359" s="96" t="s">
        <v>2456</v>
      </c>
      <c r="S359" s="96"/>
      <c r="T359" s="96"/>
      <c r="U359" s="97">
        <v>97.49</v>
      </c>
    </row>
    <row r="360" spans="2:21" x14ac:dyDescent="0.25">
      <c r="B360" s="90" t="s">
        <v>2194</v>
      </c>
      <c r="C360" s="90"/>
      <c r="D360" s="90"/>
      <c r="E360" s="90"/>
      <c r="F360" s="90"/>
      <c r="G360" s="90"/>
      <c r="H360" s="90"/>
      <c r="I360" s="96" t="s">
        <v>2124</v>
      </c>
      <c r="J360" s="96"/>
      <c r="K360" s="96"/>
      <c r="L360" s="96" t="s">
        <v>2125</v>
      </c>
      <c r="M360" s="96"/>
      <c r="N360" s="96"/>
      <c r="O360" s="96"/>
      <c r="P360" s="96"/>
      <c r="R360" s="96" t="s">
        <v>2456</v>
      </c>
      <c r="S360" s="96"/>
      <c r="T360" s="96"/>
      <c r="U360" s="97">
        <v>118.57</v>
      </c>
    </row>
    <row r="361" spans="2:21" x14ac:dyDescent="0.25">
      <c r="B361" s="90" t="s">
        <v>2194</v>
      </c>
      <c r="C361" s="90"/>
      <c r="D361" s="90"/>
      <c r="E361" s="90"/>
      <c r="F361" s="90"/>
      <c r="G361" s="90"/>
      <c r="H361" s="90"/>
      <c r="I361" s="96" t="s">
        <v>2457</v>
      </c>
      <c r="J361" s="96"/>
      <c r="K361" s="96"/>
      <c r="L361" s="96" t="s">
        <v>2143</v>
      </c>
      <c r="M361" s="96"/>
      <c r="N361" s="96"/>
      <c r="O361" s="96"/>
      <c r="P361" s="96"/>
      <c r="R361" s="85" t="s">
        <v>2458</v>
      </c>
      <c r="S361" s="85"/>
      <c r="T361" s="85"/>
      <c r="U361" s="97">
        <v>400</v>
      </c>
    </row>
    <row r="362" spans="2:21" x14ac:dyDescent="0.25">
      <c r="R362" s="85"/>
      <c r="S362" s="85"/>
      <c r="T362" s="85"/>
    </row>
    <row r="363" spans="2:21" x14ac:dyDescent="0.25">
      <c r="B363" s="90" t="s">
        <v>2207</v>
      </c>
      <c r="C363" s="90"/>
      <c r="D363" s="90"/>
      <c r="E363" s="90"/>
      <c r="F363" s="90"/>
      <c r="G363" s="90"/>
      <c r="H363" s="90"/>
      <c r="I363" s="96" t="s">
        <v>2459</v>
      </c>
      <c r="J363" s="96"/>
      <c r="K363" s="96"/>
      <c r="L363" s="96" t="s">
        <v>2460</v>
      </c>
      <c r="M363" s="96"/>
      <c r="N363" s="96"/>
      <c r="O363" s="96"/>
      <c r="P363" s="96"/>
      <c r="R363" s="85" t="s">
        <v>2461</v>
      </c>
      <c r="S363" s="85"/>
      <c r="T363" s="85"/>
      <c r="U363" s="97">
        <v>3000</v>
      </c>
    </row>
    <row r="364" spans="2:21" x14ac:dyDescent="0.25">
      <c r="R364" s="85"/>
      <c r="S364" s="85"/>
      <c r="T364" s="85"/>
    </row>
    <row r="365" spans="2:21" x14ac:dyDescent="0.25">
      <c r="B365" s="90" t="s">
        <v>2139</v>
      </c>
      <c r="C365" s="90"/>
      <c r="D365" s="90"/>
      <c r="E365" s="90"/>
      <c r="F365" s="90"/>
      <c r="G365" s="90"/>
      <c r="H365" s="90"/>
      <c r="I365" s="96" t="s">
        <v>2462</v>
      </c>
      <c r="J365" s="96"/>
      <c r="K365" s="96"/>
      <c r="L365" s="96" t="s">
        <v>2460</v>
      </c>
      <c r="M365" s="96"/>
      <c r="N365" s="96"/>
      <c r="O365" s="96"/>
      <c r="P365" s="96"/>
      <c r="R365" s="85" t="s">
        <v>2463</v>
      </c>
      <c r="S365" s="85"/>
      <c r="T365" s="85"/>
      <c r="U365" s="97">
        <v>423.96</v>
      </c>
    </row>
    <row r="366" spans="2:21" x14ac:dyDescent="0.25">
      <c r="R366" s="85"/>
      <c r="S366" s="85"/>
      <c r="T366" s="85"/>
    </row>
    <row r="367" spans="2:21" x14ac:dyDescent="0.25">
      <c r="B367" s="90" t="s">
        <v>2140</v>
      </c>
      <c r="C367" s="90"/>
      <c r="D367" s="90"/>
      <c r="E367" s="90"/>
      <c r="F367" s="90"/>
      <c r="G367" s="90"/>
      <c r="H367" s="90"/>
      <c r="I367" s="96" t="s">
        <v>2464</v>
      </c>
      <c r="J367" s="96"/>
      <c r="K367" s="96"/>
      <c r="L367" s="96" t="s">
        <v>2460</v>
      </c>
      <c r="M367" s="96"/>
      <c r="N367" s="96"/>
      <c r="O367" s="96"/>
      <c r="P367" s="96"/>
      <c r="R367" s="96" t="s">
        <v>2465</v>
      </c>
      <c r="S367" s="96"/>
      <c r="T367" s="96"/>
      <c r="U367" s="97">
        <v>1200</v>
      </c>
    </row>
    <row r="368" spans="2:21" x14ac:dyDescent="0.25">
      <c r="B368" s="90" t="s">
        <v>2120</v>
      </c>
      <c r="C368" s="90"/>
      <c r="D368" s="90"/>
      <c r="E368" s="90"/>
      <c r="F368" s="90"/>
      <c r="G368" s="90"/>
      <c r="H368" s="90"/>
      <c r="I368" s="96" t="s">
        <v>2466</v>
      </c>
      <c r="J368" s="96"/>
      <c r="K368" s="96"/>
      <c r="L368" s="96" t="s">
        <v>2467</v>
      </c>
      <c r="M368" s="96"/>
      <c r="N368" s="96"/>
      <c r="O368" s="96"/>
      <c r="P368" s="96"/>
      <c r="R368" s="85" t="s">
        <v>2468</v>
      </c>
      <c r="S368" s="85"/>
      <c r="T368" s="85"/>
      <c r="U368" s="97">
        <v>536.32000000000005</v>
      </c>
    </row>
    <row r="369" spans="1:21" x14ac:dyDescent="0.25">
      <c r="R369" s="85"/>
      <c r="S369" s="85"/>
      <c r="T369" s="85"/>
    </row>
    <row r="370" spans="1:21" x14ac:dyDescent="0.25">
      <c r="B370" s="90" t="s">
        <v>2242</v>
      </c>
      <c r="C370" s="90"/>
      <c r="D370" s="90"/>
      <c r="E370" s="90"/>
      <c r="F370" s="90"/>
      <c r="G370" s="90"/>
      <c r="H370" s="90"/>
      <c r="I370" s="96" t="s">
        <v>2124</v>
      </c>
      <c r="J370" s="96"/>
      <c r="K370" s="96"/>
      <c r="L370" s="96" t="s">
        <v>2125</v>
      </c>
      <c r="M370" s="96"/>
      <c r="N370" s="96"/>
      <c r="O370" s="96"/>
      <c r="P370" s="96"/>
      <c r="R370" s="96" t="s">
        <v>2456</v>
      </c>
      <c r="S370" s="96"/>
      <c r="T370" s="96"/>
      <c r="U370" s="97">
        <v>48.55</v>
      </c>
    </row>
    <row r="371" spans="1:21" x14ac:dyDescent="0.25">
      <c r="B371" s="90" t="s">
        <v>2160</v>
      </c>
      <c r="C371" s="90"/>
      <c r="D371" s="90"/>
      <c r="E371" s="90"/>
      <c r="F371" s="90"/>
      <c r="G371" s="90"/>
      <c r="H371" s="90"/>
      <c r="I371" s="96" t="s">
        <v>2469</v>
      </c>
      <c r="J371" s="96"/>
      <c r="K371" s="96"/>
      <c r="L371" s="96" t="s">
        <v>2460</v>
      </c>
      <c r="M371" s="96"/>
      <c r="N371" s="96"/>
      <c r="O371" s="96"/>
      <c r="P371" s="96"/>
      <c r="R371" s="96" t="s">
        <v>2470</v>
      </c>
      <c r="S371" s="96"/>
      <c r="T371" s="96"/>
      <c r="U371" s="97">
        <v>998</v>
      </c>
    </row>
    <row r="372" spans="1:21" ht="6" customHeight="1" x14ac:dyDescent="0.25"/>
    <row r="373" spans="1:21" x14ac:dyDescent="0.25">
      <c r="D373" s="91" t="s">
        <v>2</v>
      </c>
      <c r="F373" s="91" t="s">
        <v>2</v>
      </c>
      <c r="H373" s="91" t="s">
        <v>2</v>
      </c>
      <c r="O373" s="98" t="s">
        <v>2454</v>
      </c>
      <c r="P373" s="98"/>
      <c r="Q373" s="98"/>
      <c r="R373" s="98"/>
      <c r="S373" s="98"/>
      <c r="U373" s="99">
        <v>7478.72</v>
      </c>
    </row>
    <row r="374" spans="1:21" x14ac:dyDescent="0.25">
      <c r="A374" s="95" t="s">
        <v>2471</v>
      </c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</row>
    <row r="375" spans="1:21" ht="6" customHeight="1" x14ac:dyDescent="0.25"/>
    <row r="376" spans="1:21" x14ac:dyDescent="0.25">
      <c r="B376" s="90" t="s">
        <v>2123</v>
      </c>
      <c r="C376" s="90"/>
      <c r="D376" s="90"/>
      <c r="E376" s="90"/>
      <c r="F376" s="90"/>
      <c r="G376" s="90"/>
      <c r="H376" s="90"/>
      <c r="I376" s="96" t="s">
        <v>2170</v>
      </c>
      <c r="J376" s="96"/>
      <c r="K376" s="96"/>
      <c r="L376" s="96" t="s">
        <v>2171</v>
      </c>
      <c r="M376" s="96"/>
      <c r="N376" s="96"/>
      <c r="O376" s="96"/>
      <c r="P376" s="96"/>
      <c r="R376" s="85" t="s">
        <v>2472</v>
      </c>
      <c r="S376" s="85"/>
      <c r="T376" s="85"/>
      <c r="U376" s="97">
        <v>189</v>
      </c>
    </row>
    <row r="377" spans="1:21" x14ac:dyDescent="0.25">
      <c r="R377" s="85"/>
      <c r="S377" s="85"/>
      <c r="T377" s="85"/>
    </row>
    <row r="378" spans="1:21" x14ac:dyDescent="0.25">
      <c r="B378" s="90" t="s">
        <v>2123</v>
      </c>
      <c r="C378" s="90"/>
      <c r="D378" s="90"/>
      <c r="E378" s="90"/>
      <c r="F378" s="90"/>
      <c r="G378" s="90"/>
      <c r="H378" s="90"/>
      <c r="I378" s="96" t="s">
        <v>2410</v>
      </c>
      <c r="J378" s="96"/>
      <c r="K378" s="96"/>
      <c r="L378" s="96" t="s">
        <v>2171</v>
      </c>
      <c r="M378" s="96"/>
      <c r="N378" s="96"/>
      <c r="O378" s="96"/>
      <c r="P378" s="96"/>
      <c r="R378" s="85" t="s">
        <v>2473</v>
      </c>
      <c r="S378" s="85"/>
      <c r="T378" s="85"/>
      <c r="U378" s="97">
        <v>463.05</v>
      </c>
    </row>
    <row r="379" spans="1:21" x14ac:dyDescent="0.25">
      <c r="R379" s="85"/>
      <c r="S379" s="85"/>
      <c r="T379" s="85"/>
    </row>
    <row r="380" spans="1:21" x14ac:dyDescent="0.25">
      <c r="B380" s="90" t="s">
        <v>2312</v>
      </c>
      <c r="C380" s="90"/>
      <c r="D380" s="90"/>
      <c r="E380" s="90"/>
      <c r="F380" s="90"/>
      <c r="G380" s="90"/>
      <c r="H380" s="90"/>
      <c r="I380" s="96" t="s">
        <v>2474</v>
      </c>
      <c r="J380" s="96"/>
      <c r="K380" s="96"/>
      <c r="L380" s="96" t="s">
        <v>2125</v>
      </c>
      <c r="M380" s="96"/>
      <c r="N380" s="96"/>
      <c r="O380" s="96"/>
      <c r="P380" s="96"/>
      <c r="R380" s="85" t="s">
        <v>2475</v>
      </c>
      <c r="S380" s="85"/>
      <c r="T380" s="85"/>
      <c r="U380" s="97">
        <v>99.99</v>
      </c>
    </row>
    <row r="381" spans="1:21" x14ac:dyDescent="0.25">
      <c r="R381" s="85"/>
      <c r="S381" s="85"/>
      <c r="T381" s="85"/>
    </row>
    <row r="382" spans="1:21" x14ac:dyDescent="0.25">
      <c r="B382" s="90" t="s">
        <v>2194</v>
      </c>
      <c r="C382" s="90"/>
      <c r="D382" s="90"/>
      <c r="E382" s="90"/>
      <c r="F382" s="90"/>
      <c r="G382" s="90"/>
      <c r="H382" s="90"/>
      <c r="I382" s="96" t="s">
        <v>2476</v>
      </c>
      <c r="J382" s="96"/>
      <c r="K382" s="96"/>
      <c r="L382" s="96" t="s">
        <v>2265</v>
      </c>
      <c r="M382" s="96"/>
      <c r="N382" s="96"/>
      <c r="O382" s="96"/>
      <c r="P382" s="96"/>
      <c r="R382" s="85" t="s">
        <v>2477</v>
      </c>
      <c r="S382" s="85"/>
      <c r="T382" s="85"/>
      <c r="U382" s="97">
        <v>119</v>
      </c>
    </row>
    <row r="383" spans="1:21" x14ac:dyDescent="0.25">
      <c r="R383" s="85"/>
      <c r="S383" s="85"/>
      <c r="T383" s="85"/>
    </row>
    <row r="384" spans="1:21" x14ac:dyDescent="0.25">
      <c r="B384" s="90" t="s">
        <v>2207</v>
      </c>
      <c r="C384" s="90"/>
      <c r="D384" s="90"/>
      <c r="E384" s="90"/>
      <c r="F384" s="90"/>
      <c r="G384" s="90"/>
      <c r="H384" s="90"/>
      <c r="I384" s="96" t="s">
        <v>2478</v>
      </c>
      <c r="J384" s="96"/>
      <c r="K384" s="96"/>
      <c r="L384" s="96" t="s">
        <v>2460</v>
      </c>
      <c r="M384" s="96"/>
      <c r="N384" s="96"/>
      <c r="O384" s="96"/>
      <c r="P384" s="96"/>
      <c r="R384" s="85" t="s">
        <v>2479</v>
      </c>
      <c r="S384" s="85"/>
      <c r="T384" s="85"/>
      <c r="U384" s="97">
        <v>1600</v>
      </c>
    </row>
    <row r="385" spans="2:21" x14ac:dyDescent="0.25">
      <c r="R385" s="85"/>
      <c r="S385" s="85"/>
      <c r="T385" s="85"/>
    </row>
    <row r="386" spans="2:21" x14ac:dyDescent="0.25">
      <c r="B386" s="90" t="s">
        <v>2207</v>
      </c>
      <c r="C386" s="90"/>
      <c r="D386" s="90"/>
      <c r="E386" s="90"/>
      <c r="F386" s="90"/>
      <c r="G386" s="90"/>
      <c r="H386" s="90"/>
      <c r="I386" s="96" t="s">
        <v>2264</v>
      </c>
      <c r="J386" s="96"/>
      <c r="K386" s="96"/>
      <c r="L386" s="96" t="s">
        <v>2265</v>
      </c>
      <c r="M386" s="96"/>
      <c r="N386" s="96"/>
      <c r="O386" s="96"/>
      <c r="P386" s="96"/>
      <c r="R386" s="96" t="s">
        <v>2480</v>
      </c>
      <c r="S386" s="96"/>
      <c r="T386" s="96"/>
      <c r="U386" s="97">
        <v>130</v>
      </c>
    </row>
    <row r="387" spans="2:21" x14ac:dyDescent="0.25">
      <c r="B387" s="90" t="s">
        <v>2139</v>
      </c>
      <c r="C387" s="90"/>
      <c r="D387" s="90"/>
      <c r="E387" s="90"/>
      <c r="F387" s="90"/>
      <c r="G387" s="90"/>
      <c r="H387" s="90"/>
      <c r="I387" s="96" t="s">
        <v>2481</v>
      </c>
      <c r="J387" s="96"/>
      <c r="K387" s="96"/>
      <c r="L387" s="96" t="s">
        <v>2467</v>
      </c>
      <c r="M387" s="96"/>
      <c r="N387" s="96"/>
      <c r="O387" s="96"/>
      <c r="P387" s="96"/>
      <c r="R387" s="85" t="s">
        <v>2482</v>
      </c>
      <c r="S387" s="85"/>
      <c r="T387" s="85"/>
      <c r="U387" s="97">
        <v>183.75</v>
      </c>
    </row>
    <row r="388" spans="2:21" x14ac:dyDescent="0.25">
      <c r="R388" s="85"/>
      <c r="S388" s="85"/>
      <c r="T388" s="85"/>
    </row>
    <row r="389" spans="2:21" x14ac:dyDescent="0.25">
      <c r="B389" s="90" t="s">
        <v>2139</v>
      </c>
      <c r="C389" s="90"/>
      <c r="D389" s="90"/>
      <c r="E389" s="90"/>
      <c r="F389" s="90"/>
      <c r="G389" s="90"/>
      <c r="H389" s="90"/>
      <c r="I389" s="96" t="s">
        <v>2481</v>
      </c>
      <c r="J389" s="96"/>
      <c r="K389" s="96"/>
      <c r="L389" s="96" t="s">
        <v>2467</v>
      </c>
      <c r="M389" s="96"/>
      <c r="N389" s="96"/>
      <c r="O389" s="96"/>
      <c r="P389" s="96"/>
      <c r="R389" s="85" t="s">
        <v>2483</v>
      </c>
      <c r="S389" s="85"/>
      <c r="T389" s="85"/>
      <c r="U389" s="97">
        <v>198.91</v>
      </c>
    </row>
    <row r="390" spans="2:21" x14ac:dyDescent="0.25">
      <c r="R390" s="85"/>
      <c r="S390" s="85"/>
      <c r="T390" s="85"/>
    </row>
    <row r="391" spans="2:21" x14ac:dyDescent="0.25">
      <c r="B391" s="90" t="s">
        <v>2364</v>
      </c>
      <c r="C391" s="90"/>
      <c r="D391" s="90"/>
      <c r="E391" s="90"/>
      <c r="F391" s="90"/>
      <c r="G391" s="90"/>
      <c r="H391" s="90"/>
      <c r="I391" s="96" t="s">
        <v>2484</v>
      </c>
      <c r="J391" s="96"/>
      <c r="K391" s="96"/>
      <c r="L391" s="96" t="s">
        <v>2118</v>
      </c>
      <c r="M391" s="96"/>
      <c r="N391" s="96"/>
      <c r="O391" s="96"/>
      <c r="P391" s="96"/>
      <c r="R391" s="85" t="s">
        <v>2485</v>
      </c>
      <c r="S391" s="85"/>
      <c r="T391" s="85"/>
      <c r="U391" s="97">
        <v>58.65</v>
      </c>
    </row>
    <row r="392" spans="2:21" x14ac:dyDescent="0.25">
      <c r="R392" s="85"/>
      <c r="S392" s="85"/>
      <c r="T392" s="85"/>
    </row>
    <row r="393" spans="2:21" x14ac:dyDescent="0.25">
      <c r="B393" s="90" t="s">
        <v>2235</v>
      </c>
      <c r="C393" s="90"/>
      <c r="D393" s="90"/>
      <c r="E393" s="90"/>
      <c r="F393" s="90"/>
      <c r="G393" s="90"/>
      <c r="H393" s="90"/>
      <c r="I393" s="96" t="s">
        <v>2486</v>
      </c>
      <c r="J393" s="96"/>
      <c r="K393" s="96"/>
      <c r="L393" s="96" t="s">
        <v>2460</v>
      </c>
      <c r="M393" s="96"/>
      <c r="N393" s="96"/>
      <c r="O393" s="96"/>
      <c r="P393" s="96"/>
      <c r="R393" s="96" t="s">
        <v>2487</v>
      </c>
      <c r="S393" s="96"/>
      <c r="T393" s="96"/>
      <c r="U393" s="97">
        <v>1300</v>
      </c>
    </row>
    <row r="394" spans="2:21" x14ac:dyDescent="0.25">
      <c r="B394" s="90" t="s">
        <v>2145</v>
      </c>
      <c r="C394" s="90"/>
      <c r="D394" s="90"/>
      <c r="E394" s="90"/>
      <c r="F394" s="90"/>
      <c r="G394" s="90"/>
      <c r="H394" s="90"/>
      <c r="I394" s="96" t="s">
        <v>2488</v>
      </c>
      <c r="J394" s="96"/>
      <c r="K394" s="96"/>
      <c r="L394" s="96" t="s">
        <v>2125</v>
      </c>
      <c r="M394" s="96"/>
      <c r="N394" s="96"/>
      <c r="O394" s="96"/>
      <c r="P394" s="96"/>
      <c r="R394" s="85" t="s">
        <v>2489</v>
      </c>
      <c r="S394" s="85"/>
      <c r="T394" s="85"/>
      <c r="U394" s="97">
        <v>44.99</v>
      </c>
    </row>
    <row r="395" spans="2:21" x14ac:dyDescent="0.25">
      <c r="R395" s="85"/>
      <c r="S395" s="85"/>
      <c r="T395" s="85"/>
    </row>
    <row r="396" spans="2:21" x14ac:dyDescent="0.25">
      <c r="B396" s="90" t="s">
        <v>2145</v>
      </c>
      <c r="C396" s="90"/>
      <c r="D396" s="90"/>
      <c r="E396" s="90"/>
      <c r="F396" s="90"/>
      <c r="G396" s="90"/>
      <c r="H396" s="90"/>
      <c r="I396" s="96" t="s">
        <v>2490</v>
      </c>
      <c r="J396" s="96"/>
      <c r="K396" s="96"/>
      <c r="L396" s="96" t="s">
        <v>2125</v>
      </c>
      <c r="M396" s="96"/>
      <c r="N396" s="96"/>
      <c r="O396" s="96"/>
      <c r="P396" s="96"/>
      <c r="R396" s="85" t="s">
        <v>2491</v>
      </c>
      <c r="S396" s="85"/>
      <c r="T396" s="85"/>
      <c r="U396" s="97">
        <v>29.79</v>
      </c>
    </row>
    <row r="397" spans="2:21" x14ac:dyDescent="0.25">
      <c r="R397" s="85"/>
      <c r="S397" s="85"/>
      <c r="T397" s="85"/>
    </row>
    <row r="398" spans="2:21" x14ac:dyDescent="0.25">
      <c r="B398" s="90" t="s">
        <v>2239</v>
      </c>
      <c r="C398" s="90"/>
      <c r="D398" s="90"/>
      <c r="E398" s="90"/>
      <c r="F398" s="90"/>
      <c r="G398" s="90"/>
      <c r="H398" s="90"/>
      <c r="I398" s="96" t="s">
        <v>2492</v>
      </c>
      <c r="J398" s="96"/>
      <c r="K398" s="96"/>
      <c r="L398" s="96" t="s">
        <v>2125</v>
      </c>
      <c r="M398" s="96"/>
      <c r="N398" s="96"/>
      <c r="O398" s="96"/>
      <c r="P398" s="96"/>
      <c r="R398" s="85" t="s">
        <v>2493</v>
      </c>
      <c r="S398" s="85"/>
      <c r="T398" s="85"/>
      <c r="U398" s="97">
        <v>95.02</v>
      </c>
    </row>
    <row r="399" spans="2:21" x14ac:dyDescent="0.25">
      <c r="R399" s="85"/>
      <c r="S399" s="85"/>
      <c r="T399" s="85"/>
    </row>
    <row r="400" spans="2:21" x14ac:dyDescent="0.25">
      <c r="B400" s="90" t="s">
        <v>2242</v>
      </c>
      <c r="C400" s="90"/>
      <c r="D400" s="90"/>
      <c r="E400" s="90"/>
      <c r="F400" s="90"/>
      <c r="G400" s="90"/>
      <c r="H400" s="90"/>
      <c r="I400" s="96" t="s">
        <v>2173</v>
      </c>
      <c r="J400" s="96"/>
      <c r="K400" s="96"/>
      <c r="L400" s="96" t="s">
        <v>2260</v>
      </c>
      <c r="M400" s="96"/>
      <c r="N400" s="96"/>
      <c r="O400" s="96"/>
      <c r="P400" s="96"/>
      <c r="R400" s="85" t="s">
        <v>2494</v>
      </c>
      <c r="S400" s="85"/>
      <c r="T400" s="85"/>
      <c r="U400" s="97">
        <v>645</v>
      </c>
    </row>
    <row r="401" spans="1:22" x14ac:dyDescent="0.25">
      <c r="R401" s="85"/>
      <c r="S401" s="85"/>
      <c r="T401" s="85"/>
    </row>
    <row r="402" spans="1:22" x14ac:dyDescent="0.25">
      <c r="B402" s="90" t="s">
        <v>2153</v>
      </c>
      <c r="C402" s="90"/>
      <c r="D402" s="90"/>
      <c r="E402" s="90"/>
      <c r="F402" s="90"/>
      <c r="G402" s="90"/>
      <c r="H402" s="90"/>
      <c r="I402" s="96" t="s">
        <v>2495</v>
      </c>
      <c r="J402" s="96"/>
      <c r="K402" s="96"/>
      <c r="L402" s="96" t="s">
        <v>2125</v>
      </c>
      <c r="M402" s="96"/>
      <c r="N402" s="96"/>
      <c r="O402" s="96"/>
      <c r="P402" s="96"/>
      <c r="R402" s="96" t="s">
        <v>2496</v>
      </c>
      <c r="S402" s="96"/>
      <c r="T402" s="96"/>
      <c r="U402" s="97">
        <v>42.59</v>
      </c>
    </row>
    <row r="403" spans="1:22" ht="6" customHeight="1" x14ac:dyDescent="0.25"/>
    <row r="404" spans="1:22" x14ac:dyDescent="0.25">
      <c r="D404" s="91" t="s">
        <v>2</v>
      </c>
      <c r="F404" s="91" t="s">
        <v>2</v>
      </c>
      <c r="H404" s="91" t="s">
        <v>2</v>
      </c>
      <c r="O404" s="98" t="s">
        <v>2471</v>
      </c>
      <c r="P404" s="98"/>
      <c r="Q404" s="98"/>
      <c r="R404" s="98"/>
      <c r="S404" s="98"/>
      <c r="U404" s="99">
        <v>5199.74</v>
      </c>
    </row>
    <row r="405" spans="1:22" ht="89.25" customHeight="1" x14ac:dyDescent="0.25"/>
    <row r="406" spans="1:22" ht="11.25" customHeight="1" x14ac:dyDescent="0.25"/>
    <row r="407" spans="1:22" ht="13.5" customHeight="1" x14ac:dyDescent="0.25">
      <c r="A407" s="85" t="s">
        <v>2184</v>
      </c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P407" s="86" t="s">
        <v>2497</v>
      </c>
      <c r="Q407" s="86"/>
      <c r="R407" s="86"/>
      <c r="S407" s="86"/>
      <c r="T407" s="86"/>
      <c r="U407" s="86"/>
      <c r="V407" s="86"/>
    </row>
    <row r="408" spans="1:22" ht="20.25" customHeight="1" x14ac:dyDescent="0.25">
      <c r="A408" s="100" t="s">
        <v>2186</v>
      </c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</row>
    <row r="409" spans="1:22" ht="7.5" customHeight="1" x14ac:dyDescent="0.25"/>
    <row r="410" spans="1:22" x14ac:dyDescent="0.25">
      <c r="A410" s="95" t="s">
        <v>2498</v>
      </c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</row>
    <row r="411" spans="1:22" ht="6" customHeight="1" x14ac:dyDescent="0.25"/>
    <row r="412" spans="1:22" x14ac:dyDescent="0.25">
      <c r="B412" s="90" t="s">
        <v>2127</v>
      </c>
      <c r="C412" s="90"/>
      <c r="D412" s="90"/>
      <c r="E412" s="90"/>
      <c r="F412" s="90"/>
      <c r="G412" s="90"/>
      <c r="H412" s="90"/>
      <c r="I412" s="96" t="s">
        <v>2499</v>
      </c>
      <c r="J412" s="96"/>
      <c r="K412" s="96"/>
      <c r="L412" s="96" t="s">
        <v>2500</v>
      </c>
      <c r="M412" s="96"/>
      <c r="N412" s="96"/>
      <c r="O412" s="96"/>
      <c r="P412" s="96"/>
      <c r="R412" s="96" t="s">
        <v>2501</v>
      </c>
      <c r="S412" s="96"/>
      <c r="T412" s="96"/>
      <c r="U412" s="97">
        <v>255.54</v>
      </c>
    </row>
    <row r="413" spans="1:22" x14ac:dyDescent="0.25">
      <c r="B413" s="90" t="s">
        <v>2138</v>
      </c>
      <c r="C413" s="90"/>
      <c r="D413" s="90"/>
      <c r="E413" s="90"/>
      <c r="F413" s="90"/>
      <c r="G413" s="90"/>
      <c r="H413" s="90"/>
      <c r="I413" s="96" t="s">
        <v>2502</v>
      </c>
      <c r="J413" s="96"/>
      <c r="K413" s="96"/>
      <c r="L413" s="96" t="s">
        <v>2125</v>
      </c>
      <c r="M413" s="96"/>
      <c r="N413" s="96"/>
      <c r="O413" s="96"/>
      <c r="P413" s="96"/>
      <c r="R413" s="96" t="s">
        <v>2503</v>
      </c>
      <c r="S413" s="96"/>
      <c r="T413" s="96"/>
      <c r="U413" s="97">
        <v>54.98</v>
      </c>
    </row>
    <row r="414" spans="1:22" x14ac:dyDescent="0.25">
      <c r="B414" s="90" t="s">
        <v>2194</v>
      </c>
      <c r="C414" s="90"/>
      <c r="D414" s="90"/>
      <c r="E414" s="90"/>
      <c r="F414" s="90"/>
      <c r="G414" s="90"/>
      <c r="H414" s="90"/>
      <c r="I414" s="96" t="s">
        <v>2504</v>
      </c>
      <c r="J414" s="96"/>
      <c r="K414" s="96"/>
      <c r="L414" s="96" t="s">
        <v>2125</v>
      </c>
      <c r="M414" s="96"/>
      <c r="N414" s="96"/>
      <c r="O414" s="96"/>
      <c r="P414" s="96"/>
      <c r="R414" s="96" t="s">
        <v>2505</v>
      </c>
      <c r="S414" s="96"/>
      <c r="T414" s="96"/>
      <c r="U414" s="97">
        <v>43.99</v>
      </c>
    </row>
    <row r="415" spans="1:22" x14ac:dyDescent="0.25">
      <c r="B415" s="90" t="s">
        <v>2194</v>
      </c>
      <c r="C415" s="90"/>
      <c r="D415" s="90"/>
      <c r="E415" s="90"/>
      <c r="F415" s="90"/>
      <c r="G415" s="90"/>
      <c r="H415" s="90"/>
      <c r="I415" s="96" t="s">
        <v>2415</v>
      </c>
      <c r="J415" s="96"/>
      <c r="K415" s="96"/>
      <c r="L415" s="96" t="s">
        <v>2125</v>
      </c>
      <c r="M415" s="96"/>
      <c r="N415" s="96"/>
      <c r="O415" s="96"/>
      <c r="P415" s="96"/>
      <c r="R415" s="96" t="s">
        <v>2506</v>
      </c>
      <c r="S415" s="96"/>
      <c r="T415" s="96"/>
      <c r="U415" s="97">
        <v>-30.99</v>
      </c>
    </row>
    <row r="416" spans="1:22" x14ac:dyDescent="0.25">
      <c r="B416" s="90" t="s">
        <v>2194</v>
      </c>
      <c r="C416" s="90"/>
      <c r="D416" s="90"/>
      <c r="E416" s="90"/>
      <c r="F416" s="90"/>
      <c r="G416" s="90"/>
      <c r="H416" s="90"/>
      <c r="I416" s="96" t="s">
        <v>2507</v>
      </c>
      <c r="J416" s="96"/>
      <c r="K416" s="96"/>
      <c r="L416" s="96" t="s">
        <v>2260</v>
      </c>
      <c r="M416" s="96"/>
      <c r="N416" s="96"/>
      <c r="O416" s="96"/>
      <c r="P416" s="96"/>
      <c r="R416" s="85" t="s">
        <v>2508</v>
      </c>
      <c r="S416" s="85"/>
      <c r="T416" s="85"/>
      <c r="U416" s="97">
        <v>150</v>
      </c>
    </row>
    <row r="417" spans="1:21" x14ac:dyDescent="0.25">
      <c r="R417" s="85"/>
      <c r="S417" s="85"/>
      <c r="T417" s="85"/>
    </row>
    <row r="418" spans="1:21" x14ac:dyDescent="0.25">
      <c r="B418" s="90" t="s">
        <v>2346</v>
      </c>
      <c r="C418" s="90"/>
      <c r="D418" s="90"/>
      <c r="E418" s="90"/>
      <c r="F418" s="90"/>
      <c r="G418" s="90"/>
      <c r="H418" s="90"/>
      <c r="I418" s="96" t="s">
        <v>2509</v>
      </c>
      <c r="J418" s="96"/>
      <c r="K418" s="96"/>
      <c r="L418" s="96" t="s">
        <v>2125</v>
      </c>
      <c r="M418" s="96"/>
      <c r="N418" s="96"/>
      <c r="O418" s="96"/>
      <c r="P418" s="96"/>
      <c r="R418" s="96" t="s">
        <v>2503</v>
      </c>
      <c r="S418" s="96"/>
      <c r="T418" s="96"/>
      <c r="U418" s="97">
        <v>33.950000000000003</v>
      </c>
    </row>
    <row r="419" spans="1:21" x14ac:dyDescent="0.25">
      <c r="B419" s="90" t="s">
        <v>2139</v>
      </c>
      <c r="C419" s="90"/>
      <c r="D419" s="90"/>
      <c r="E419" s="90"/>
      <c r="F419" s="90"/>
      <c r="G419" s="90"/>
      <c r="H419" s="90"/>
      <c r="I419" s="96" t="s">
        <v>2415</v>
      </c>
      <c r="J419" s="96"/>
      <c r="K419" s="96"/>
      <c r="L419" s="96" t="s">
        <v>2125</v>
      </c>
      <c r="M419" s="96"/>
      <c r="N419" s="96"/>
      <c r="O419" s="96"/>
      <c r="P419" s="96"/>
      <c r="R419" s="96" t="s">
        <v>2506</v>
      </c>
      <c r="S419" s="96"/>
      <c r="T419" s="96"/>
      <c r="U419" s="97">
        <v>-33.950000000000003</v>
      </c>
    </row>
    <row r="420" spans="1:21" x14ac:dyDescent="0.25">
      <c r="B420" s="90" t="s">
        <v>2116</v>
      </c>
      <c r="C420" s="90"/>
      <c r="D420" s="90"/>
      <c r="E420" s="90"/>
      <c r="F420" s="90"/>
      <c r="G420" s="90"/>
      <c r="H420" s="90"/>
      <c r="I420" s="96" t="s">
        <v>2510</v>
      </c>
      <c r="J420" s="96"/>
      <c r="K420" s="96"/>
      <c r="L420" s="96" t="s">
        <v>2511</v>
      </c>
      <c r="M420" s="96"/>
      <c r="N420" s="96"/>
      <c r="O420" s="96"/>
      <c r="P420" s="96"/>
      <c r="R420" s="96" t="s">
        <v>2512</v>
      </c>
      <c r="S420" s="96"/>
      <c r="T420" s="96"/>
      <c r="U420" s="97">
        <v>299.92</v>
      </c>
    </row>
    <row r="421" spans="1:21" x14ac:dyDescent="0.25">
      <c r="B421" s="90" t="s">
        <v>2273</v>
      </c>
      <c r="C421" s="90"/>
      <c r="D421" s="90"/>
      <c r="E421" s="90"/>
      <c r="F421" s="90"/>
      <c r="G421" s="90"/>
      <c r="H421" s="90"/>
      <c r="I421" s="96" t="s">
        <v>2513</v>
      </c>
      <c r="J421" s="96"/>
      <c r="K421" s="96"/>
      <c r="L421" s="96" t="s">
        <v>2125</v>
      </c>
      <c r="M421" s="96"/>
      <c r="N421" s="96"/>
      <c r="O421" s="96"/>
      <c r="P421" s="96"/>
      <c r="R421" s="96" t="s">
        <v>2503</v>
      </c>
      <c r="S421" s="96"/>
      <c r="T421" s="96"/>
      <c r="U421" s="97">
        <v>78.19</v>
      </c>
    </row>
    <row r="422" spans="1:21" x14ac:dyDescent="0.25">
      <c r="B422" s="90" t="s">
        <v>2120</v>
      </c>
      <c r="C422" s="90"/>
      <c r="D422" s="90"/>
      <c r="E422" s="90"/>
      <c r="F422" s="90"/>
      <c r="G422" s="90"/>
      <c r="H422" s="90"/>
      <c r="I422" s="96" t="s">
        <v>2507</v>
      </c>
      <c r="J422" s="96"/>
      <c r="K422" s="96"/>
      <c r="L422" s="96" t="s">
        <v>2260</v>
      </c>
      <c r="M422" s="96"/>
      <c r="N422" s="96"/>
      <c r="O422" s="96"/>
      <c r="P422" s="96"/>
      <c r="R422" s="85" t="s">
        <v>2514</v>
      </c>
      <c r="S422" s="85"/>
      <c r="T422" s="85"/>
      <c r="U422" s="97">
        <v>1020</v>
      </c>
    </row>
    <row r="423" spans="1:21" x14ac:dyDescent="0.25">
      <c r="R423" s="85"/>
      <c r="S423" s="85"/>
      <c r="T423" s="85"/>
    </row>
    <row r="424" spans="1:21" x14ac:dyDescent="0.25">
      <c r="B424" s="90" t="s">
        <v>2120</v>
      </c>
      <c r="C424" s="90"/>
      <c r="D424" s="90"/>
      <c r="E424" s="90"/>
      <c r="F424" s="90"/>
      <c r="G424" s="90"/>
      <c r="H424" s="90"/>
      <c r="I424" s="96" t="s">
        <v>2515</v>
      </c>
      <c r="J424" s="96"/>
      <c r="K424" s="96"/>
      <c r="L424" s="96" t="s">
        <v>2125</v>
      </c>
      <c r="M424" s="96"/>
      <c r="N424" s="96"/>
      <c r="O424" s="96"/>
      <c r="P424" s="96"/>
      <c r="R424" s="96" t="s">
        <v>2516</v>
      </c>
      <c r="S424" s="96"/>
      <c r="T424" s="96"/>
      <c r="U424" s="97">
        <v>51.96</v>
      </c>
    </row>
    <row r="425" spans="1:21" x14ac:dyDescent="0.25">
      <c r="B425" s="90" t="s">
        <v>2239</v>
      </c>
      <c r="C425" s="90"/>
      <c r="D425" s="90"/>
      <c r="E425" s="90"/>
      <c r="F425" s="90"/>
      <c r="G425" s="90"/>
      <c r="H425" s="90"/>
      <c r="I425" s="96" t="s">
        <v>2517</v>
      </c>
      <c r="J425" s="96"/>
      <c r="K425" s="96"/>
      <c r="L425" s="96" t="s">
        <v>2125</v>
      </c>
      <c r="M425" s="96"/>
      <c r="N425" s="96"/>
      <c r="O425" s="96"/>
      <c r="P425" s="96"/>
      <c r="R425" s="96" t="s">
        <v>2518</v>
      </c>
      <c r="S425" s="96"/>
      <c r="T425" s="96"/>
      <c r="U425" s="97">
        <v>25.99</v>
      </c>
    </row>
    <row r="426" spans="1:21" x14ac:dyDescent="0.25">
      <c r="B426" s="90" t="s">
        <v>2160</v>
      </c>
      <c r="C426" s="90"/>
      <c r="D426" s="90"/>
      <c r="E426" s="90"/>
      <c r="F426" s="90"/>
      <c r="G426" s="90"/>
      <c r="H426" s="90"/>
      <c r="I426" s="96" t="s">
        <v>2519</v>
      </c>
      <c r="J426" s="96"/>
      <c r="K426" s="96"/>
      <c r="L426" s="96" t="s">
        <v>2143</v>
      </c>
      <c r="M426" s="96"/>
      <c r="N426" s="96"/>
      <c r="O426" s="96"/>
      <c r="P426" s="96"/>
      <c r="R426" s="85" t="s">
        <v>2520</v>
      </c>
      <c r="S426" s="85"/>
      <c r="T426" s="85"/>
      <c r="U426" s="97">
        <v>300</v>
      </c>
    </row>
    <row r="427" spans="1:21" x14ac:dyDescent="0.25">
      <c r="R427" s="85"/>
      <c r="S427" s="85"/>
      <c r="T427" s="85"/>
    </row>
    <row r="428" spans="1:21" x14ac:dyDescent="0.25">
      <c r="B428" s="90" t="s">
        <v>2149</v>
      </c>
      <c r="C428" s="90"/>
      <c r="D428" s="90"/>
      <c r="E428" s="90"/>
      <c r="F428" s="90"/>
      <c r="G428" s="90"/>
      <c r="H428" s="90"/>
      <c r="I428" s="96" t="s">
        <v>2521</v>
      </c>
      <c r="J428" s="96"/>
      <c r="K428" s="96"/>
      <c r="L428" s="96" t="s">
        <v>2125</v>
      </c>
      <c r="M428" s="96"/>
      <c r="N428" s="96"/>
      <c r="O428" s="96"/>
      <c r="P428" s="96"/>
      <c r="R428" s="96" t="s">
        <v>2522</v>
      </c>
      <c r="S428" s="96"/>
      <c r="T428" s="96"/>
      <c r="U428" s="97">
        <v>128.79</v>
      </c>
    </row>
    <row r="429" spans="1:21" ht="6" customHeight="1" x14ac:dyDescent="0.25"/>
    <row r="430" spans="1:21" x14ac:dyDescent="0.25">
      <c r="D430" s="91" t="s">
        <v>2</v>
      </c>
      <c r="F430" s="91" t="s">
        <v>2</v>
      </c>
      <c r="H430" s="91" t="s">
        <v>2</v>
      </c>
      <c r="O430" s="98" t="s">
        <v>2498</v>
      </c>
      <c r="P430" s="98"/>
      <c r="Q430" s="98"/>
      <c r="R430" s="98"/>
      <c r="S430" s="98"/>
      <c r="U430" s="99">
        <v>2378.37</v>
      </c>
    </row>
    <row r="431" spans="1:21" x14ac:dyDescent="0.25">
      <c r="A431" s="95" t="s">
        <v>2523</v>
      </c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</row>
    <row r="432" spans="1:21" ht="6" customHeight="1" x14ac:dyDescent="0.25"/>
    <row r="433" spans="1:21" x14ac:dyDescent="0.25">
      <c r="B433" s="90" t="s">
        <v>2127</v>
      </c>
      <c r="C433" s="90"/>
      <c r="D433" s="90"/>
      <c r="E433" s="90"/>
      <c r="F433" s="90"/>
      <c r="G433" s="90"/>
      <c r="H433" s="90"/>
      <c r="I433" s="85" t="s">
        <v>2524</v>
      </c>
      <c r="J433" s="85"/>
      <c r="K433" s="85"/>
      <c r="L433" s="96" t="s">
        <v>2275</v>
      </c>
      <c r="M433" s="96"/>
      <c r="N433" s="96"/>
      <c r="O433" s="96"/>
      <c r="P433" s="96"/>
      <c r="R433" s="96" t="s">
        <v>2525</v>
      </c>
      <c r="S433" s="96"/>
      <c r="T433" s="96"/>
      <c r="U433" s="97">
        <v>415</v>
      </c>
    </row>
    <row r="434" spans="1:21" x14ac:dyDescent="0.25">
      <c r="I434" s="85"/>
      <c r="J434" s="85"/>
      <c r="K434" s="85"/>
    </row>
    <row r="435" spans="1:21" x14ac:dyDescent="0.25">
      <c r="B435" s="90" t="s">
        <v>2192</v>
      </c>
      <c r="C435" s="90"/>
      <c r="D435" s="90"/>
      <c r="E435" s="90"/>
      <c r="F435" s="90"/>
      <c r="G435" s="90"/>
      <c r="H435" s="90"/>
      <c r="I435" s="96" t="s">
        <v>2170</v>
      </c>
      <c r="J435" s="96"/>
      <c r="K435" s="96"/>
      <c r="L435" s="96" t="s">
        <v>2171</v>
      </c>
      <c r="M435" s="96"/>
      <c r="N435" s="96"/>
      <c r="O435" s="96"/>
      <c r="P435" s="96"/>
      <c r="R435" s="85" t="s">
        <v>2526</v>
      </c>
      <c r="S435" s="85"/>
      <c r="T435" s="85"/>
      <c r="U435" s="97">
        <v>199</v>
      </c>
    </row>
    <row r="436" spans="1:21" x14ac:dyDescent="0.25">
      <c r="R436" s="85"/>
      <c r="S436" s="85"/>
      <c r="T436" s="85"/>
    </row>
    <row r="437" spans="1:21" x14ac:dyDescent="0.25">
      <c r="B437" s="90" t="s">
        <v>2212</v>
      </c>
      <c r="C437" s="90"/>
      <c r="D437" s="90"/>
      <c r="E437" s="90"/>
      <c r="F437" s="90"/>
      <c r="G437" s="90"/>
      <c r="H437" s="90"/>
      <c r="I437" s="96" t="s">
        <v>2527</v>
      </c>
      <c r="J437" s="96"/>
      <c r="K437" s="96"/>
      <c r="L437" s="96" t="s">
        <v>2265</v>
      </c>
      <c r="M437" s="96"/>
      <c r="N437" s="96"/>
      <c r="O437" s="96"/>
      <c r="P437" s="96"/>
      <c r="R437" s="85" t="s">
        <v>2528</v>
      </c>
      <c r="S437" s="85"/>
      <c r="T437" s="85"/>
      <c r="U437" s="97">
        <v>-27</v>
      </c>
    </row>
    <row r="438" spans="1:21" x14ac:dyDescent="0.25">
      <c r="R438" s="85"/>
      <c r="S438" s="85"/>
      <c r="T438" s="85"/>
    </row>
    <row r="439" spans="1:21" x14ac:dyDescent="0.25">
      <c r="B439" s="90" t="s">
        <v>2273</v>
      </c>
      <c r="C439" s="90"/>
      <c r="D439" s="90"/>
      <c r="E439" s="90"/>
      <c r="F439" s="90"/>
      <c r="G439" s="90"/>
      <c r="H439" s="90"/>
      <c r="I439" s="96" t="s">
        <v>2529</v>
      </c>
      <c r="J439" s="96"/>
      <c r="K439" s="96"/>
      <c r="L439" s="96" t="s">
        <v>2500</v>
      </c>
      <c r="M439" s="96"/>
      <c r="N439" s="96"/>
      <c r="O439" s="96"/>
      <c r="P439" s="96"/>
      <c r="R439" s="96" t="s">
        <v>2530</v>
      </c>
      <c r="S439" s="96"/>
      <c r="T439" s="96"/>
      <c r="U439" s="97">
        <v>2572.02</v>
      </c>
    </row>
    <row r="440" spans="1:21" x14ac:dyDescent="0.25">
      <c r="B440" s="90" t="s">
        <v>2288</v>
      </c>
      <c r="C440" s="90"/>
      <c r="D440" s="90"/>
      <c r="E440" s="90"/>
      <c r="F440" s="90"/>
      <c r="G440" s="90"/>
      <c r="H440" s="90"/>
      <c r="I440" s="85" t="s">
        <v>2524</v>
      </c>
      <c r="J440" s="85"/>
      <c r="K440" s="85"/>
      <c r="L440" s="96" t="s">
        <v>2275</v>
      </c>
      <c r="M440" s="96"/>
      <c r="N440" s="96"/>
      <c r="O440" s="96"/>
      <c r="P440" s="96"/>
      <c r="R440" s="96" t="s">
        <v>2525</v>
      </c>
      <c r="S440" s="96"/>
      <c r="T440" s="96"/>
      <c r="U440" s="97">
        <v>415</v>
      </c>
    </row>
    <row r="441" spans="1:21" x14ac:dyDescent="0.25">
      <c r="I441" s="85"/>
      <c r="J441" s="85"/>
      <c r="K441" s="85"/>
    </row>
    <row r="442" spans="1:21" ht="6" customHeight="1" x14ac:dyDescent="0.25"/>
    <row r="443" spans="1:21" x14ac:dyDescent="0.25">
      <c r="D443" s="91" t="s">
        <v>2</v>
      </c>
      <c r="F443" s="91" t="s">
        <v>2</v>
      </c>
      <c r="H443" s="91" t="s">
        <v>2</v>
      </c>
      <c r="O443" s="98" t="s">
        <v>2523</v>
      </c>
      <c r="P443" s="98"/>
      <c r="Q443" s="98"/>
      <c r="R443" s="98"/>
      <c r="S443" s="98"/>
      <c r="U443" s="99">
        <v>3574.02</v>
      </c>
    </row>
    <row r="444" spans="1:21" x14ac:dyDescent="0.25">
      <c r="A444" s="95" t="s">
        <v>2531</v>
      </c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</row>
    <row r="445" spans="1:21" ht="6" customHeight="1" x14ac:dyDescent="0.25"/>
    <row r="446" spans="1:21" x14ac:dyDescent="0.25">
      <c r="B446" s="90" t="s">
        <v>2192</v>
      </c>
      <c r="C446" s="90"/>
      <c r="D446" s="90"/>
      <c r="E446" s="90"/>
      <c r="F446" s="90"/>
      <c r="G446" s="90"/>
      <c r="H446" s="90"/>
      <c r="I446" s="96" t="s">
        <v>2415</v>
      </c>
      <c r="J446" s="96"/>
      <c r="K446" s="96"/>
      <c r="L446" s="96" t="s">
        <v>2125</v>
      </c>
      <c r="M446" s="96"/>
      <c r="N446" s="96"/>
      <c r="O446" s="96"/>
      <c r="P446" s="96"/>
      <c r="R446" s="96" t="s">
        <v>2532</v>
      </c>
      <c r="S446" s="96"/>
      <c r="T446" s="96"/>
      <c r="U446" s="97">
        <v>-33.51</v>
      </c>
    </row>
    <row r="447" spans="1:21" x14ac:dyDescent="0.25">
      <c r="B447" s="90" t="s">
        <v>2192</v>
      </c>
      <c r="C447" s="90"/>
      <c r="D447" s="90"/>
      <c r="E447" s="90"/>
      <c r="F447" s="90"/>
      <c r="G447" s="90"/>
      <c r="H447" s="90"/>
      <c r="I447" s="96" t="s">
        <v>2533</v>
      </c>
      <c r="J447" s="96"/>
      <c r="K447" s="96"/>
      <c r="L447" s="96" t="s">
        <v>2143</v>
      </c>
      <c r="M447" s="96"/>
      <c r="N447" s="96"/>
      <c r="O447" s="96"/>
      <c r="P447" s="96"/>
      <c r="R447" s="96" t="s">
        <v>2534</v>
      </c>
      <c r="S447" s="96"/>
      <c r="T447" s="96"/>
      <c r="U447" s="97">
        <v>150</v>
      </c>
    </row>
    <row r="448" spans="1:21" x14ac:dyDescent="0.25">
      <c r="B448" s="90" t="s">
        <v>2312</v>
      </c>
      <c r="C448" s="90"/>
      <c r="D448" s="90"/>
      <c r="E448" s="90"/>
      <c r="F448" s="90"/>
      <c r="G448" s="90"/>
      <c r="H448" s="90"/>
      <c r="I448" s="96" t="s">
        <v>2535</v>
      </c>
      <c r="J448" s="96"/>
      <c r="K448" s="96"/>
      <c r="L448" s="96" t="s">
        <v>2536</v>
      </c>
      <c r="M448" s="96"/>
      <c r="N448" s="96"/>
      <c r="O448" s="96"/>
      <c r="P448" s="96"/>
      <c r="R448" s="85" t="s">
        <v>2537</v>
      </c>
      <c r="S448" s="85"/>
      <c r="T448" s="85"/>
      <c r="U448" s="97">
        <v>18.02</v>
      </c>
    </row>
    <row r="449" spans="1:22" x14ac:dyDescent="0.25">
      <c r="R449" s="85"/>
      <c r="S449" s="85"/>
      <c r="T449" s="85"/>
    </row>
    <row r="450" spans="1:22" x14ac:dyDescent="0.25">
      <c r="B450" s="90" t="s">
        <v>2288</v>
      </c>
      <c r="C450" s="90"/>
      <c r="D450" s="90"/>
      <c r="E450" s="90"/>
      <c r="F450" s="90"/>
      <c r="G450" s="90"/>
      <c r="H450" s="90"/>
      <c r="I450" s="96" t="s">
        <v>2535</v>
      </c>
      <c r="J450" s="96"/>
      <c r="K450" s="96"/>
      <c r="L450" s="96" t="s">
        <v>2536</v>
      </c>
      <c r="M450" s="96"/>
      <c r="N450" s="96"/>
      <c r="O450" s="96"/>
      <c r="P450" s="96"/>
      <c r="R450" s="85" t="s">
        <v>2537</v>
      </c>
      <c r="S450" s="85"/>
      <c r="T450" s="85"/>
      <c r="U450" s="97">
        <v>18.62</v>
      </c>
    </row>
    <row r="451" spans="1:22" x14ac:dyDescent="0.25">
      <c r="R451" s="85"/>
      <c r="S451" s="85"/>
      <c r="T451" s="85"/>
    </row>
    <row r="452" spans="1:22" ht="6" customHeight="1" x14ac:dyDescent="0.25"/>
    <row r="453" spans="1:22" x14ac:dyDescent="0.25">
      <c r="D453" s="91" t="s">
        <v>2</v>
      </c>
      <c r="F453" s="91" t="s">
        <v>2</v>
      </c>
      <c r="H453" s="91" t="s">
        <v>2</v>
      </c>
      <c r="O453" s="98" t="s">
        <v>2531</v>
      </c>
      <c r="P453" s="98"/>
      <c r="Q453" s="98"/>
      <c r="R453" s="98"/>
      <c r="S453" s="98"/>
      <c r="U453" s="99">
        <v>153.13</v>
      </c>
    </row>
    <row r="454" spans="1:22" x14ac:dyDescent="0.25">
      <c r="A454" s="95" t="s">
        <v>2538</v>
      </c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</row>
    <row r="455" spans="1:22" ht="6" customHeight="1" x14ac:dyDescent="0.25"/>
    <row r="456" spans="1:22" x14ac:dyDescent="0.25">
      <c r="B456" s="90" t="s">
        <v>2192</v>
      </c>
      <c r="C456" s="90"/>
      <c r="D456" s="90"/>
      <c r="E456" s="90"/>
      <c r="F456" s="90"/>
      <c r="G456" s="90"/>
      <c r="H456" s="90"/>
      <c r="I456" s="96" t="s">
        <v>2539</v>
      </c>
      <c r="J456" s="96"/>
      <c r="K456" s="96"/>
      <c r="L456" s="96" t="s">
        <v>2275</v>
      </c>
      <c r="M456" s="96"/>
      <c r="N456" s="96"/>
      <c r="O456" s="96"/>
      <c r="P456" s="96"/>
      <c r="R456" s="96" t="s">
        <v>2540</v>
      </c>
      <c r="S456" s="96"/>
      <c r="T456" s="96"/>
      <c r="U456" s="97">
        <v>-2.62</v>
      </c>
    </row>
    <row r="457" spans="1:22" x14ac:dyDescent="0.25">
      <c r="B457" s="90" t="s">
        <v>2235</v>
      </c>
      <c r="C457" s="90"/>
      <c r="D457" s="90"/>
      <c r="E457" s="90"/>
      <c r="F457" s="90"/>
      <c r="G457" s="90"/>
      <c r="H457" s="90"/>
      <c r="I457" s="96" t="s">
        <v>2535</v>
      </c>
      <c r="J457" s="96"/>
      <c r="K457" s="96"/>
      <c r="L457" s="96" t="s">
        <v>2536</v>
      </c>
      <c r="M457" s="96"/>
      <c r="N457" s="96"/>
      <c r="O457" s="96"/>
      <c r="P457" s="96"/>
      <c r="R457" s="96" t="s">
        <v>2541</v>
      </c>
      <c r="S457" s="96"/>
      <c r="T457" s="96"/>
      <c r="U457" s="97">
        <v>17.95</v>
      </c>
    </row>
    <row r="458" spans="1:22" x14ac:dyDescent="0.25">
      <c r="B458" s="90" t="s">
        <v>2242</v>
      </c>
      <c r="C458" s="90"/>
      <c r="D458" s="90"/>
      <c r="E458" s="90"/>
      <c r="F458" s="90"/>
      <c r="G458" s="90"/>
      <c r="H458" s="90"/>
      <c r="I458" s="96" t="s">
        <v>2542</v>
      </c>
      <c r="J458" s="96"/>
      <c r="K458" s="96"/>
      <c r="L458" s="96" t="s">
        <v>2233</v>
      </c>
      <c r="M458" s="96"/>
      <c r="N458" s="96"/>
      <c r="O458" s="96"/>
      <c r="P458" s="96"/>
      <c r="R458" s="85" t="s">
        <v>2543</v>
      </c>
      <c r="S458" s="85"/>
      <c r="T458" s="85"/>
      <c r="U458" s="97">
        <v>233.05</v>
      </c>
    </row>
    <row r="459" spans="1:22" x14ac:dyDescent="0.25">
      <c r="R459" s="85"/>
      <c r="S459" s="85"/>
      <c r="T459" s="85"/>
    </row>
    <row r="460" spans="1:22" ht="6" customHeight="1" x14ac:dyDescent="0.25"/>
    <row r="461" spans="1:22" x14ac:dyDescent="0.25">
      <c r="D461" s="91" t="s">
        <v>2</v>
      </c>
      <c r="F461" s="91" t="s">
        <v>2</v>
      </c>
      <c r="H461" s="91" t="s">
        <v>2</v>
      </c>
      <c r="O461" s="98" t="s">
        <v>2538</v>
      </c>
      <c r="P461" s="98"/>
      <c r="Q461" s="98"/>
      <c r="R461" s="98"/>
      <c r="S461" s="98"/>
      <c r="U461" s="99">
        <v>248.38</v>
      </c>
    </row>
    <row r="462" spans="1:22" ht="123" customHeight="1" x14ac:dyDescent="0.25"/>
    <row r="463" spans="1:22" ht="11.25" customHeight="1" x14ac:dyDescent="0.25"/>
    <row r="464" spans="1:22" ht="13.5" customHeight="1" x14ac:dyDescent="0.25">
      <c r="A464" s="85" t="s">
        <v>2184</v>
      </c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P464" s="86" t="s">
        <v>2544</v>
      </c>
      <c r="Q464" s="86"/>
      <c r="R464" s="86"/>
      <c r="S464" s="86"/>
      <c r="T464" s="86"/>
      <c r="U464" s="86"/>
      <c r="V464" s="86"/>
    </row>
    <row r="465" spans="1:21" ht="20.25" customHeight="1" x14ac:dyDescent="0.25">
      <c r="A465" s="100" t="s">
        <v>2186</v>
      </c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</row>
    <row r="466" spans="1:21" ht="7.5" customHeight="1" x14ac:dyDescent="0.25"/>
    <row r="467" spans="1:21" x14ac:dyDescent="0.25">
      <c r="A467" s="95" t="s">
        <v>2545</v>
      </c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</row>
    <row r="468" spans="1:21" ht="6" customHeight="1" x14ac:dyDescent="0.25"/>
    <row r="469" spans="1:21" x14ac:dyDescent="0.25">
      <c r="B469" s="90" t="s">
        <v>2127</v>
      </c>
      <c r="C469" s="90"/>
      <c r="D469" s="90"/>
      <c r="E469" s="90"/>
      <c r="F469" s="90"/>
      <c r="G469" s="90"/>
      <c r="H469" s="90"/>
      <c r="I469" s="96" t="s">
        <v>2546</v>
      </c>
      <c r="J469" s="96"/>
      <c r="K469" s="96"/>
      <c r="L469" s="96" t="s">
        <v>2536</v>
      </c>
      <c r="M469" s="96"/>
      <c r="N469" s="96"/>
      <c r="O469" s="96"/>
      <c r="P469" s="96"/>
      <c r="R469" s="85" t="s">
        <v>2547</v>
      </c>
      <c r="S469" s="85"/>
      <c r="T469" s="85"/>
      <c r="U469" s="97">
        <v>796.95</v>
      </c>
    </row>
    <row r="470" spans="1:21" x14ac:dyDescent="0.25">
      <c r="R470" s="85"/>
      <c r="S470" s="85"/>
      <c r="T470" s="85"/>
    </row>
    <row r="471" spans="1:21" x14ac:dyDescent="0.25">
      <c r="B471" s="90" t="s">
        <v>2190</v>
      </c>
      <c r="C471" s="90"/>
      <c r="D471" s="90"/>
      <c r="E471" s="90"/>
      <c r="F471" s="90"/>
      <c r="G471" s="90"/>
      <c r="H471" s="90"/>
      <c r="I471" s="96" t="s">
        <v>2548</v>
      </c>
      <c r="J471" s="96"/>
      <c r="K471" s="96"/>
      <c r="L471" s="96" t="s">
        <v>2536</v>
      </c>
      <c r="M471" s="96"/>
      <c r="N471" s="96"/>
      <c r="O471" s="96"/>
      <c r="P471" s="96"/>
      <c r="R471" s="85" t="s">
        <v>2549</v>
      </c>
      <c r="S471" s="85"/>
      <c r="T471" s="85"/>
      <c r="U471" s="97">
        <v>1820.63</v>
      </c>
    </row>
    <row r="472" spans="1:21" x14ac:dyDescent="0.25">
      <c r="R472" s="85"/>
      <c r="S472" s="85"/>
      <c r="T472" s="85"/>
    </row>
    <row r="473" spans="1:21" x14ac:dyDescent="0.25">
      <c r="B473" s="90" t="s">
        <v>2212</v>
      </c>
      <c r="C473" s="90"/>
      <c r="D473" s="90"/>
      <c r="E473" s="90"/>
      <c r="F473" s="90"/>
      <c r="G473" s="90"/>
      <c r="H473" s="90"/>
      <c r="I473" s="96" t="s">
        <v>2221</v>
      </c>
      <c r="J473" s="96"/>
      <c r="K473" s="96"/>
      <c r="L473" s="96" t="s">
        <v>2136</v>
      </c>
      <c r="M473" s="96"/>
      <c r="N473" s="96"/>
      <c r="O473" s="96"/>
      <c r="P473" s="96"/>
      <c r="R473" s="96" t="s">
        <v>2550</v>
      </c>
      <c r="S473" s="96"/>
      <c r="T473" s="96"/>
      <c r="U473" s="97">
        <v>17.5</v>
      </c>
    </row>
    <row r="474" spans="1:21" x14ac:dyDescent="0.25">
      <c r="B474" s="90" t="s">
        <v>2138</v>
      </c>
      <c r="C474" s="90"/>
      <c r="D474" s="90"/>
      <c r="E474" s="90"/>
      <c r="F474" s="90"/>
      <c r="G474" s="90"/>
      <c r="H474" s="90"/>
      <c r="I474" s="96" t="s">
        <v>2551</v>
      </c>
      <c r="J474" s="96"/>
      <c r="K474" s="96"/>
      <c r="L474" s="96" t="s">
        <v>2125</v>
      </c>
      <c r="M474" s="96"/>
      <c r="N474" s="96"/>
      <c r="O474" s="96"/>
      <c r="P474" s="96"/>
      <c r="R474" s="96" t="s">
        <v>2552</v>
      </c>
      <c r="S474" s="96"/>
      <c r="T474" s="96"/>
      <c r="U474" s="97">
        <v>6.5</v>
      </c>
    </row>
    <row r="475" spans="1:21" x14ac:dyDescent="0.25">
      <c r="B475" s="90" t="s">
        <v>2194</v>
      </c>
      <c r="C475" s="90"/>
      <c r="D475" s="90"/>
      <c r="E475" s="90"/>
      <c r="F475" s="90"/>
      <c r="G475" s="90"/>
      <c r="H475" s="90"/>
      <c r="I475" s="96" t="s">
        <v>2553</v>
      </c>
      <c r="J475" s="96"/>
      <c r="K475" s="96"/>
      <c r="L475" s="96" t="s">
        <v>2136</v>
      </c>
      <c r="M475" s="96"/>
      <c r="N475" s="96"/>
      <c r="O475" s="96"/>
      <c r="P475" s="96"/>
      <c r="R475" s="96" t="s">
        <v>2550</v>
      </c>
      <c r="S475" s="96"/>
      <c r="T475" s="96"/>
      <c r="U475" s="97">
        <v>122.93</v>
      </c>
    </row>
    <row r="476" spans="1:21" x14ac:dyDescent="0.25">
      <c r="B476" s="90" t="s">
        <v>2194</v>
      </c>
      <c r="C476" s="90"/>
      <c r="D476" s="90"/>
      <c r="E476" s="90"/>
      <c r="F476" s="90"/>
      <c r="G476" s="90"/>
      <c r="H476" s="90"/>
      <c r="I476" s="96" t="s">
        <v>2554</v>
      </c>
      <c r="J476" s="96"/>
      <c r="K476" s="96"/>
      <c r="L476" s="96" t="s">
        <v>2265</v>
      </c>
      <c r="M476" s="96"/>
      <c r="N476" s="96"/>
      <c r="O476" s="96"/>
      <c r="P476" s="96"/>
      <c r="R476" s="85" t="s">
        <v>2555</v>
      </c>
      <c r="S476" s="85"/>
      <c r="T476" s="85"/>
      <c r="U476" s="97">
        <v>510</v>
      </c>
    </row>
    <row r="477" spans="1:21" x14ac:dyDescent="0.25">
      <c r="R477" s="85"/>
      <c r="S477" s="85"/>
      <c r="T477" s="85"/>
    </row>
    <row r="478" spans="1:21" x14ac:dyDescent="0.25">
      <c r="B478" s="90" t="s">
        <v>2207</v>
      </c>
      <c r="C478" s="90"/>
      <c r="D478" s="90"/>
      <c r="E478" s="90"/>
      <c r="F478" s="90"/>
      <c r="G478" s="90"/>
      <c r="H478" s="90"/>
      <c r="I478" s="96" t="s">
        <v>2556</v>
      </c>
      <c r="J478" s="96"/>
      <c r="K478" s="96"/>
      <c r="L478" s="96" t="s">
        <v>2118</v>
      </c>
      <c r="M478" s="96"/>
      <c r="N478" s="96"/>
      <c r="O478" s="96"/>
      <c r="P478" s="96"/>
      <c r="R478" s="85" t="s">
        <v>2557</v>
      </c>
      <c r="S478" s="85"/>
      <c r="T478" s="85"/>
      <c r="U478" s="97">
        <v>1536.25</v>
      </c>
    </row>
    <row r="479" spans="1:21" x14ac:dyDescent="0.25">
      <c r="R479" s="85"/>
      <c r="S479" s="85"/>
      <c r="T479" s="85"/>
    </row>
    <row r="480" spans="1:21" x14ac:dyDescent="0.25">
      <c r="B480" s="90" t="s">
        <v>2558</v>
      </c>
      <c r="C480" s="90"/>
      <c r="D480" s="90"/>
      <c r="E480" s="90"/>
      <c r="F480" s="90"/>
      <c r="G480" s="90"/>
      <c r="H480" s="90"/>
      <c r="I480" s="85" t="s">
        <v>2524</v>
      </c>
      <c r="J480" s="85"/>
      <c r="K480" s="85"/>
      <c r="L480" s="96" t="s">
        <v>2143</v>
      </c>
      <c r="M480" s="96"/>
      <c r="N480" s="96"/>
      <c r="O480" s="96"/>
      <c r="P480" s="96"/>
      <c r="R480" s="96" t="s">
        <v>2559</v>
      </c>
      <c r="S480" s="96"/>
      <c r="T480" s="96"/>
      <c r="U480" s="97">
        <v>65</v>
      </c>
    </row>
    <row r="481" spans="1:22" x14ac:dyDescent="0.25">
      <c r="I481" s="85"/>
      <c r="J481" s="85"/>
      <c r="K481" s="85"/>
    </row>
    <row r="482" spans="1:22" x14ac:dyDescent="0.25">
      <c r="B482" s="90" t="s">
        <v>2273</v>
      </c>
      <c r="C482" s="90"/>
      <c r="D482" s="90"/>
      <c r="E482" s="90"/>
      <c r="F482" s="90"/>
      <c r="G482" s="90"/>
      <c r="H482" s="90"/>
      <c r="I482" s="96" t="s">
        <v>2560</v>
      </c>
      <c r="J482" s="96"/>
      <c r="K482" s="96"/>
      <c r="L482" s="96" t="s">
        <v>2118</v>
      </c>
      <c r="M482" s="96"/>
      <c r="N482" s="96"/>
      <c r="O482" s="96"/>
      <c r="P482" s="96"/>
      <c r="R482" s="85" t="s">
        <v>2561</v>
      </c>
      <c r="S482" s="85"/>
      <c r="T482" s="85"/>
      <c r="U482" s="97">
        <v>105.29</v>
      </c>
    </row>
    <row r="483" spans="1:22" x14ac:dyDescent="0.25">
      <c r="R483" s="85"/>
      <c r="S483" s="85"/>
      <c r="T483" s="85"/>
    </row>
    <row r="484" spans="1:22" x14ac:dyDescent="0.25">
      <c r="B484" s="90" t="s">
        <v>2145</v>
      </c>
      <c r="C484" s="90"/>
      <c r="D484" s="90"/>
      <c r="E484" s="90"/>
      <c r="F484" s="90"/>
      <c r="G484" s="90"/>
      <c r="H484" s="90"/>
      <c r="I484" s="96" t="s">
        <v>2124</v>
      </c>
      <c r="J484" s="96"/>
      <c r="K484" s="96"/>
      <c r="L484" s="96" t="s">
        <v>2125</v>
      </c>
      <c r="M484" s="96"/>
      <c r="N484" s="96"/>
      <c r="O484" s="96"/>
      <c r="P484" s="96"/>
      <c r="R484" s="96" t="s">
        <v>2562</v>
      </c>
      <c r="S484" s="96"/>
      <c r="T484" s="96"/>
      <c r="U484" s="97">
        <v>27.35</v>
      </c>
    </row>
    <row r="485" spans="1:22" ht="6" customHeight="1" x14ac:dyDescent="0.25"/>
    <row r="486" spans="1:22" x14ac:dyDescent="0.25">
      <c r="D486" s="91" t="s">
        <v>2</v>
      </c>
      <c r="F486" s="91" t="s">
        <v>2</v>
      </c>
      <c r="H486" s="91" t="s">
        <v>2</v>
      </c>
      <c r="O486" s="98" t="s">
        <v>2545</v>
      </c>
      <c r="P486" s="98"/>
      <c r="Q486" s="98"/>
      <c r="R486" s="98"/>
      <c r="S486" s="98"/>
      <c r="U486" s="99">
        <v>5008.3999999999996</v>
      </c>
    </row>
    <row r="487" spans="1:22" ht="409.6" customHeight="1" x14ac:dyDescent="0.25"/>
    <row r="488" spans="1:22" ht="11.25" customHeight="1" x14ac:dyDescent="0.25"/>
    <row r="489" spans="1:22" ht="13.5" customHeight="1" x14ac:dyDescent="0.25">
      <c r="A489" s="85" t="s">
        <v>2184</v>
      </c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P489" s="86" t="s">
        <v>2563</v>
      </c>
      <c r="Q489" s="86"/>
      <c r="R489" s="86"/>
      <c r="S489" s="86"/>
      <c r="T489" s="86"/>
      <c r="U489" s="86"/>
      <c r="V489" s="86"/>
    </row>
    <row r="490" spans="1:22" ht="20.25" customHeight="1" x14ac:dyDescent="0.25">
      <c r="A490" s="100" t="s">
        <v>2186</v>
      </c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</row>
    <row r="491" spans="1:22" ht="7.5" customHeight="1" x14ac:dyDescent="0.25"/>
    <row r="492" spans="1:22" x14ac:dyDescent="0.25">
      <c r="A492" s="95" t="s">
        <v>2564</v>
      </c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</row>
    <row r="493" spans="1:22" ht="6" customHeight="1" x14ac:dyDescent="0.25"/>
    <row r="494" spans="1:22" x14ac:dyDescent="0.25">
      <c r="B494" s="90" t="s">
        <v>2127</v>
      </c>
      <c r="C494" s="90"/>
      <c r="D494" s="90"/>
      <c r="E494" s="90"/>
      <c r="F494" s="90"/>
      <c r="G494" s="90"/>
      <c r="H494" s="90"/>
      <c r="I494" s="96" t="s">
        <v>2565</v>
      </c>
      <c r="J494" s="96"/>
      <c r="K494" s="96"/>
      <c r="L494" s="96" t="s">
        <v>2143</v>
      </c>
      <c r="M494" s="96"/>
      <c r="N494" s="96"/>
      <c r="O494" s="96"/>
      <c r="P494" s="96"/>
      <c r="R494" s="96" t="s">
        <v>2566</v>
      </c>
      <c r="S494" s="96"/>
      <c r="T494" s="96"/>
      <c r="U494" s="97">
        <v>32.96</v>
      </c>
    </row>
    <row r="495" spans="1:22" x14ac:dyDescent="0.25">
      <c r="B495" s="90" t="s">
        <v>2127</v>
      </c>
      <c r="C495" s="90"/>
      <c r="D495" s="90"/>
      <c r="E495" s="90"/>
      <c r="F495" s="90"/>
      <c r="G495" s="90"/>
      <c r="H495" s="90"/>
      <c r="I495" s="96" t="s">
        <v>2567</v>
      </c>
      <c r="J495" s="96"/>
      <c r="K495" s="96"/>
      <c r="L495" s="96" t="s">
        <v>2143</v>
      </c>
      <c r="M495" s="96"/>
      <c r="N495" s="96"/>
      <c r="O495" s="96"/>
      <c r="P495" s="96"/>
      <c r="R495" s="96" t="s">
        <v>2568</v>
      </c>
      <c r="S495" s="96"/>
      <c r="T495" s="96"/>
      <c r="U495" s="97">
        <v>19.22</v>
      </c>
    </row>
    <row r="496" spans="1:22" x14ac:dyDescent="0.25">
      <c r="B496" s="90" t="s">
        <v>2190</v>
      </c>
      <c r="C496" s="90"/>
      <c r="D496" s="90"/>
      <c r="E496" s="90"/>
      <c r="F496" s="90"/>
      <c r="G496" s="90"/>
      <c r="H496" s="90"/>
      <c r="I496" s="96" t="s">
        <v>2569</v>
      </c>
      <c r="J496" s="96"/>
      <c r="K496" s="96"/>
      <c r="L496" s="96" t="s">
        <v>2570</v>
      </c>
      <c r="M496" s="96"/>
      <c r="N496" s="96"/>
      <c r="O496" s="96"/>
      <c r="P496" s="96"/>
      <c r="R496" s="96" t="s">
        <v>2571</v>
      </c>
      <c r="S496" s="96"/>
      <c r="T496" s="96"/>
      <c r="U496" s="97">
        <v>363.5</v>
      </c>
    </row>
    <row r="497" spans="2:21" x14ac:dyDescent="0.25">
      <c r="B497" s="90" t="s">
        <v>2190</v>
      </c>
      <c r="C497" s="90"/>
      <c r="D497" s="90"/>
      <c r="E497" s="90"/>
      <c r="F497" s="90"/>
      <c r="G497" s="90"/>
      <c r="H497" s="90"/>
      <c r="I497" s="96" t="s">
        <v>2572</v>
      </c>
      <c r="J497" s="96"/>
      <c r="K497" s="96"/>
      <c r="L497" s="96" t="s">
        <v>2233</v>
      </c>
      <c r="M497" s="96"/>
      <c r="N497" s="96"/>
      <c r="O497" s="96"/>
      <c r="P497" s="96"/>
      <c r="R497" s="96" t="s">
        <v>2571</v>
      </c>
      <c r="S497" s="96"/>
      <c r="T497" s="96"/>
      <c r="U497" s="97">
        <v>92.85</v>
      </c>
    </row>
    <row r="498" spans="2:21" x14ac:dyDescent="0.25">
      <c r="B498" s="90" t="s">
        <v>2190</v>
      </c>
      <c r="C498" s="90"/>
      <c r="D498" s="90"/>
      <c r="E498" s="90"/>
      <c r="F498" s="90"/>
      <c r="G498" s="90"/>
      <c r="H498" s="90"/>
      <c r="I498" s="96" t="s">
        <v>2573</v>
      </c>
      <c r="J498" s="96"/>
      <c r="K498" s="96"/>
      <c r="L498" s="96" t="s">
        <v>2136</v>
      </c>
      <c r="M498" s="96"/>
      <c r="N498" s="96"/>
      <c r="O498" s="96"/>
      <c r="P498" s="96"/>
      <c r="R498" s="96" t="s">
        <v>2568</v>
      </c>
      <c r="S498" s="96"/>
      <c r="T498" s="96"/>
      <c r="U498" s="97">
        <v>133.72</v>
      </c>
    </row>
    <row r="499" spans="2:21" x14ac:dyDescent="0.25">
      <c r="B499" s="90" t="s">
        <v>2192</v>
      </c>
      <c r="C499" s="90"/>
      <c r="D499" s="90"/>
      <c r="E499" s="90"/>
      <c r="F499" s="90"/>
      <c r="G499" s="90"/>
      <c r="H499" s="90"/>
      <c r="I499" s="96" t="s">
        <v>2567</v>
      </c>
      <c r="J499" s="96"/>
      <c r="K499" s="96"/>
      <c r="L499" s="96" t="s">
        <v>2143</v>
      </c>
      <c r="M499" s="96"/>
      <c r="N499" s="96"/>
      <c r="O499" s="96"/>
      <c r="P499" s="96"/>
      <c r="R499" s="96" t="s">
        <v>2571</v>
      </c>
      <c r="S499" s="96"/>
      <c r="T499" s="96"/>
      <c r="U499" s="97">
        <v>17.48</v>
      </c>
    </row>
    <row r="500" spans="2:21" x14ac:dyDescent="0.25">
      <c r="B500" s="90" t="s">
        <v>2312</v>
      </c>
      <c r="C500" s="90"/>
      <c r="D500" s="90"/>
      <c r="E500" s="90"/>
      <c r="F500" s="90"/>
      <c r="G500" s="90"/>
      <c r="H500" s="90"/>
      <c r="I500" s="96" t="s">
        <v>2572</v>
      </c>
      <c r="J500" s="96"/>
      <c r="K500" s="96"/>
      <c r="L500" s="96" t="s">
        <v>2233</v>
      </c>
      <c r="M500" s="96"/>
      <c r="N500" s="96"/>
      <c r="O500" s="96"/>
      <c r="P500" s="96"/>
      <c r="R500" s="96" t="s">
        <v>2571</v>
      </c>
      <c r="S500" s="96"/>
      <c r="T500" s="96"/>
      <c r="U500" s="97">
        <v>9.15</v>
      </c>
    </row>
    <row r="501" spans="2:21" x14ac:dyDescent="0.25">
      <c r="B501" s="90" t="s">
        <v>2194</v>
      </c>
      <c r="C501" s="90"/>
      <c r="D501" s="90"/>
      <c r="E501" s="90"/>
      <c r="F501" s="90"/>
      <c r="G501" s="90"/>
      <c r="H501" s="90"/>
      <c r="I501" s="96" t="s">
        <v>2236</v>
      </c>
      <c r="J501" s="96"/>
      <c r="K501" s="96"/>
      <c r="L501" s="96" t="s">
        <v>2143</v>
      </c>
      <c r="M501" s="96"/>
      <c r="N501" s="96"/>
      <c r="O501" s="96"/>
      <c r="P501" s="96"/>
      <c r="R501" s="96" t="s">
        <v>2571</v>
      </c>
      <c r="S501" s="96"/>
      <c r="T501" s="96"/>
      <c r="U501" s="97">
        <v>73.8</v>
      </c>
    </row>
    <row r="502" spans="2:21" x14ac:dyDescent="0.25">
      <c r="B502" s="90" t="s">
        <v>2194</v>
      </c>
      <c r="C502" s="90"/>
      <c r="D502" s="90"/>
      <c r="E502" s="90"/>
      <c r="F502" s="90"/>
      <c r="G502" s="90"/>
      <c r="H502" s="90"/>
      <c r="I502" s="96" t="s">
        <v>2574</v>
      </c>
      <c r="J502" s="96"/>
      <c r="K502" s="96"/>
      <c r="L502" s="96" t="s">
        <v>2125</v>
      </c>
      <c r="M502" s="96"/>
      <c r="N502" s="96"/>
      <c r="O502" s="96"/>
      <c r="P502" s="96"/>
      <c r="R502" s="96" t="s">
        <v>2575</v>
      </c>
      <c r="S502" s="96"/>
      <c r="T502" s="96"/>
      <c r="U502" s="97">
        <v>178.12</v>
      </c>
    </row>
    <row r="503" spans="2:21" x14ac:dyDescent="0.25">
      <c r="B503" s="90" t="s">
        <v>2194</v>
      </c>
      <c r="C503" s="90"/>
      <c r="D503" s="90"/>
      <c r="E503" s="90"/>
      <c r="F503" s="90"/>
      <c r="G503" s="90"/>
      <c r="H503" s="90"/>
      <c r="I503" s="96" t="s">
        <v>2572</v>
      </c>
      <c r="J503" s="96"/>
      <c r="K503" s="96"/>
      <c r="L503" s="96" t="s">
        <v>2233</v>
      </c>
      <c r="M503" s="96"/>
      <c r="N503" s="96"/>
      <c r="O503" s="96"/>
      <c r="P503" s="96"/>
      <c r="R503" s="96" t="s">
        <v>2571</v>
      </c>
      <c r="S503" s="96"/>
      <c r="T503" s="96"/>
      <c r="U503" s="97">
        <v>110.65</v>
      </c>
    </row>
    <row r="504" spans="2:21" x14ac:dyDescent="0.25">
      <c r="B504" s="90" t="s">
        <v>2194</v>
      </c>
      <c r="C504" s="90"/>
      <c r="D504" s="90"/>
      <c r="E504" s="90"/>
      <c r="F504" s="90"/>
      <c r="G504" s="90"/>
      <c r="H504" s="90"/>
      <c r="I504" s="96" t="s">
        <v>2576</v>
      </c>
      <c r="J504" s="96"/>
      <c r="K504" s="96"/>
      <c r="L504" s="96" t="s">
        <v>2143</v>
      </c>
      <c r="M504" s="96"/>
      <c r="N504" s="96"/>
      <c r="O504" s="96"/>
      <c r="P504" s="96"/>
      <c r="R504" s="96" t="s">
        <v>2571</v>
      </c>
      <c r="S504" s="96"/>
      <c r="T504" s="96"/>
      <c r="U504" s="97">
        <v>26.98</v>
      </c>
    </row>
    <row r="505" spans="2:21" x14ac:dyDescent="0.25">
      <c r="B505" s="90" t="s">
        <v>2139</v>
      </c>
      <c r="C505" s="90"/>
      <c r="D505" s="90"/>
      <c r="E505" s="90"/>
      <c r="F505" s="90"/>
      <c r="G505" s="90"/>
      <c r="H505" s="90"/>
      <c r="I505" s="96" t="s">
        <v>2572</v>
      </c>
      <c r="J505" s="96"/>
      <c r="K505" s="96"/>
      <c r="L505" s="96" t="s">
        <v>2233</v>
      </c>
      <c r="M505" s="96"/>
      <c r="N505" s="96"/>
      <c r="O505" s="96"/>
      <c r="P505" s="96"/>
      <c r="R505" s="96" t="s">
        <v>2571</v>
      </c>
      <c r="S505" s="96"/>
      <c r="T505" s="96"/>
      <c r="U505" s="97">
        <v>12.64</v>
      </c>
    </row>
    <row r="506" spans="2:21" x14ac:dyDescent="0.25">
      <c r="B506" s="90" t="s">
        <v>2140</v>
      </c>
      <c r="C506" s="90"/>
      <c r="D506" s="90"/>
      <c r="E506" s="90"/>
      <c r="F506" s="90"/>
      <c r="G506" s="90"/>
      <c r="H506" s="90"/>
      <c r="I506" s="96" t="s">
        <v>2577</v>
      </c>
      <c r="J506" s="96"/>
      <c r="K506" s="96"/>
      <c r="L506" s="96" t="s">
        <v>2570</v>
      </c>
      <c r="M506" s="96"/>
      <c r="N506" s="96"/>
      <c r="O506" s="96"/>
      <c r="P506" s="96"/>
      <c r="R506" s="96" t="s">
        <v>2578</v>
      </c>
      <c r="S506" s="96"/>
      <c r="T506" s="96"/>
      <c r="U506" s="97">
        <v>24.18</v>
      </c>
    </row>
    <row r="507" spans="2:21" x14ac:dyDescent="0.25">
      <c r="B507" s="90" t="s">
        <v>2140</v>
      </c>
      <c r="C507" s="90"/>
      <c r="D507" s="90"/>
      <c r="E507" s="90"/>
      <c r="F507" s="90"/>
      <c r="G507" s="90"/>
      <c r="H507" s="90"/>
      <c r="I507" s="96" t="s">
        <v>2572</v>
      </c>
      <c r="J507" s="96"/>
      <c r="K507" s="96"/>
      <c r="L507" s="96" t="s">
        <v>2233</v>
      </c>
      <c r="M507" s="96"/>
      <c r="N507" s="96"/>
      <c r="O507" s="96"/>
      <c r="P507" s="96"/>
      <c r="R507" s="96" t="s">
        <v>2579</v>
      </c>
      <c r="S507" s="96"/>
      <c r="T507" s="96"/>
      <c r="U507" s="97">
        <v>73.14</v>
      </c>
    </row>
    <row r="508" spans="2:21" x14ac:dyDescent="0.25">
      <c r="B508" s="90" t="s">
        <v>2364</v>
      </c>
      <c r="C508" s="90"/>
      <c r="D508" s="90"/>
      <c r="E508" s="90"/>
      <c r="F508" s="90"/>
      <c r="G508" s="90"/>
      <c r="H508" s="90"/>
      <c r="I508" s="96" t="s">
        <v>2580</v>
      </c>
      <c r="J508" s="96"/>
      <c r="K508" s="96"/>
      <c r="L508" s="96" t="s">
        <v>2143</v>
      </c>
      <c r="M508" s="96"/>
      <c r="N508" s="96"/>
      <c r="O508" s="96"/>
      <c r="P508" s="96"/>
      <c r="R508" s="96" t="s">
        <v>2568</v>
      </c>
      <c r="S508" s="96"/>
      <c r="T508" s="96"/>
      <c r="U508" s="97">
        <v>144.59</v>
      </c>
    </row>
    <row r="509" spans="2:21" x14ac:dyDescent="0.25">
      <c r="B509" s="90" t="s">
        <v>2364</v>
      </c>
      <c r="C509" s="90"/>
      <c r="D509" s="90"/>
      <c r="E509" s="90"/>
      <c r="F509" s="90"/>
      <c r="G509" s="90"/>
      <c r="H509" s="90"/>
      <c r="I509" s="96" t="s">
        <v>2580</v>
      </c>
      <c r="J509" s="96"/>
      <c r="K509" s="96"/>
      <c r="L509" s="96" t="s">
        <v>2143</v>
      </c>
      <c r="M509" s="96"/>
      <c r="N509" s="96"/>
      <c r="O509" s="96"/>
      <c r="P509" s="96"/>
      <c r="R509" s="96" t="s">
        <v>2581</v>
      </c>
      <c r="S509" s="96"/>
      <c r="T509" s="96"/>
      <c r="U509" s="97">
        <v>16</v>
      </c>
    </row>
    <row r="510" spans="2:21" x14ac:dyDescent="0.25">
      <c r="B510" s="90" t="s">
        <v>2364</v>
      </c>
      <c r="C510" s="90"/>
      <c r="D510" s="90"/>
      <c r="E510" s="90"/>
      <c r="F510" s="90"/>
      <c r="G510" s="90"/>
      <c r="H510" s="90"/>
      <c r="I510" s="96" t="s">
        <v>2572</v>
      </c>
      <c r="J510" s="96"/>
      <c r="K510" s="96"/>
      <c r="L510" s="96" t="s">
        <v>2233</v>
      </c>
      <c r="M510" s="96"/>
      <c r="N510" s="96"/>
      <c r="O510" s="96"/>
      <c r="P510" s="96"/>
      <c r="R510" s="96" t="s">
        <v>2582</v>
      </c>
      <c r="S510" s="96"/>
      <c r="T510" s="96"/>
      <c r="U510" s="97">
        <v>19.760000000000002</v>
      </c>
    </row>
    <row r="511" spans="2:21" x14ac:dyDescent="0.25">
      <c r="B511" s="90" t="s">
        <v>2116</v>
      </c>
      <c r="C511" s="90"/>
      <c r="D511" s="90"/>
      <c r="E511" s="90"/>
      <c r="F511" s="90"/>
      <c r="G511" s="90"/>
      <c r="H511" s="90"/>
      <c r="I511" s="96" t="s">
        <v>2565</v>
      </c>
      <c r="J511" s="96"/>
      <c r="K511" s="96"/>
      <c r="L511" s="96" t="s">
        <v>2143</v>
      </c>
      <c r="M511" s="96"/>
      <c r="N511" s="96"/>
      <c r="O511" s="96"/>
      <c r="P511" s="96"/>
      <c r="R511" s="96" t="s">
        <v>2581</v>
      </c>
      <c r="S511" s="96"/>
      <c r="T511" s="96"/>
      <c r="U511" s="97">
        <v>96.11</v>
      </c>
    </row>
    <row r="512" spans="2:21" x14ac:dyDescent="0.25">
      <c r="B512" s="90" t="s">
        <v>2116</v>
      </c>
      <c r="C512" s="90"/>
      <c r="D512" s="90"/>
      <c r="E512" s="90"/>
      <c r="F512" s="90"/>
      <c r="G512" s="90"/>
      <c r="H512" s="90"/>
      <c r="I512" s="96" t="s">
        <v>2583</v>
      </c>
      <c r="J512" s="96"/>
      <c r="K512" s="96"/>
      <c r="L512" s="96" t="s">
        <v>2143</v>
      </c>
      <c r="M512" s="96"/>
      <c r="N512" s="96"/>
      <c r="O512" s="96"/>
      <c r="P512" s="96"/>
      <c r="R512" s="96" t="s">
        <v>2571</v>
      </c>
      <c r="S512" s="96"/>
      <c r="T512" s="96"/>
      <c r="U512" s="97">
        <v>11.46</v>
      </c>
    </row>
    <row r="513" spans="2:21" x14ac:dyDescent="0.25">
      <c r="B513" s="90" t="s">
        <v>2383</v>
      </c>
      <c r="C513" s="90"/>
      <c r="D513" s="90"/>
      <c r="E513" s="90"/>
      <c r="F513" s="90"/>
      <c r="G513" s="90"/>
      <c r="H513" s="90"/>
      <c r="I513" s="96" t="s">
        <v>2584</v>
      </c>
      <c r="J513" s="96"/>
      <c r="K513" s="96"/>
      <c r="L513" s="96" t="s">
        <v>2143</v>
      </c>
      <c r="M513" s="96"/>
      <c r="N513" s="96"/>
      <c r="O513" s="96"/>
      <c r="P513" s="96"/>
      <c r="R513" s="96" t="s">
        <v>2571</v>
      </c>
      <c r="S513" s="96"/>
      <c r="T513" s="96"/>
      <c r="U513" s="97">
        <v>117.84</v>
      </c>
    </row>
    <row r="514" spans="2:21" x14ac:dyDescent="0.25">
      <c r="B514" s="90" t="s">
        <v>2273</v>
      </c>
      <c r="C514" s="90"/>
      <c r="D514" s="90"/>
      <c r="E514" s="90"/>
      <c r="F514" s="90"/>
      <c r="G514" s="90"/>
      <c r="H514" s="90"/>
      <c r="I514" s="96" t="s">
        <v>2567</v>
      </c>
      <c r="J514" s="96"/>
      <c r="K514" s="96"/>
      <c r="L514" s="96" t="s">
        <v>2143</v>
      </c>
      <c r="M514" s="96"/>
      <c r="N514" s="96"/>
      <c r="O514" s="96"/>
      <c r="P514" s="96"/>
      <c r="R514" s="96" t="s">
        <v>2585</v>
      </c>
      <c r="S514" s="96"/>
      <c r="T514" s="96"/>
      <c r="U514" s="97">
        <v>33.9</v>
      </c>
    </row>
    <row r="515" spans="2:21" x14ac:dyDescent="0.25">
      <c r="B515" s="90" t="s">
        <v>2273</v>
      </c>
      <c r="C515" s="90"/>
      <c r="D515" s="90"/>
      <c r="E515" s="90"/>
      <c r="F515" s="90"/>
      <c r="G515" s="90"/>
      <c r="H515" s="90"/>
      <c r="I515" s="96" t="s">
        <v>2586</v>
      </c>
      <c r="J515" s="96"/>
      <c r="K515" s="96"/>
      <c r="L515" s="96" t="s">
        <v>2143</v>
      </c>
      <c r="M515" s="96"/>
      <c r="N515" s="96"/>
      <c r="O515" s="96"/>
      <c r="P515" s="96"/>
      <c r="R515" s="96" t="s">
        <v>2585</v>
      </c>
      <c r="S515" s="96"/>
      <c r="T515" s="96"/>
      <c r="U515" s="97">
        <v>79.92</v>
      </c>
    </row>
    <row r="516" spans="2:21" x14ac:dyDescent="0.25">
      <c r="B516" s="90" t="s">
        <v>2120</v>
      </c>
      <c r="C516" s="90"/>
      <c r="D516" s="90"/>
      <c r="E516" s="90"/>
      <c r="F516" s="90"/>
      <c r="G516" s="90"/>
      <c r="H516" s="90"/>
      <c r="I516" s="96" t="s">
        <v>2572</v>
      </c>
      <c r="J516" s="96"/>
      <c r="K516" s="96"/>
      <c r="L516" s="96" t="s">
        <v>2233</v>
      </c>
      <c r="M516" s="96"/>
      <c r="N516" s="96"/>
      <c r="O516" s="96"/>
      <c r="P516" s="96"/>
      <c r="R516" s="96" t="s">
        <v>2571</v>
      </c>
      <c r="S516" s="96"/>
      <c r="T516" s="96"/>
      <c r="U516" s="97">
        <v>24.27</v>
      </c>
    </row>
    <row r="517" spans="2:21" x14ac:dyDescent="0.25">
      <c r="B517" s="90" t="s">
        <v>2175</v>
      </c>
      <c r="C517" s="90"/>
      <c r="D517" s="90"/>
      <c r="E517" s="90"/>
      <c r="F517" s="90"/>
      <c r="G517" s="90"/>
      <c r="H517" s="90"/>
      <c r="I517" s="96" t="s">
        <v>2587</v>
      </c>
      <c r="J517" s="96"/>
      <c r="K517" s="96"/>
      <c r="L517" s="96" t="s">
        <v>2301</v>
      </c>
      <c r="M517" s="96"/>
      <c r="N517" s="96"/>
      <c r="O517" s="96"/>
      <c r="P517" s="96"/>
      <c r="R517" s="96" t="s">
        <v>2588</v>
      </c>
      <c r="S517" s="96"/>
      <c r="T517" s="96"/>
      <c r="U517" s="97">
        <v>76.25</v>
      </c>
    </row>
    <row r="518" spans="2:21" x14ac:dyDescent="0.25">
      <c r="B518" s="90" t="s">
        <v>2175</v>
      </c>
      <c r="C518" s="90"/>
      <c r="D518" s="90"/>
      <c r="E518" s="90"/>
      <c r="F518" s="90"/>
      <c r="G518" s="90"/>
      <c r="H518" s="90"/>
      <c r="I518" s="96" t="s">
        <v>2236</v>
      </c>
      <c r="J518" s="96"/>
      <c r="K518" s="96"/>
      <c r="L518" s="96" t="s">
        <v>2143</v>
      </c>
      <c r="M518" s="96"/>
      <c r="N518" s="96"/>
      <c r="O518" s="96"/>
      <c r="P518" s="96"/>
      <c r="R518" s="96" t="s">
        <v>2571</v>
      </c>
      <c r="S518" s="96"/>
      <c r="T518" s="96"/>
      <c r="U518" s="97">
        <v>73.8</v>
      </c>
    </row>
    <row r="519" spans="2:21" x14ac:dyDescent="0.25">
      <c r="B519" s="90" t="s">
        <v>2175</v>
      </c>
      <c r="C519" s="90"/>
      <c r="D519" s="90"/>
      <c r="E519" s="90"/>
      <c r="F519" s="90"/>
      <c r="G519" s="90"/>
      <c r="H519" s="90"/>
      <c r="I519" s="96" t="s">
        <v>2589</v>
      </c>
      <c r="J519" s="96"/>
      <c r="K519" s="96"/>
      <c r="L519" s="96" t="s">
        <v>2118</v>
      </c>
      <c r="M519" s="96"/>
      <c r="N519" s="96"/>
      <c r="O519" s="96"/>
      <c r="P519" s="96"/>
      <c r="R519" s="96" t="s">
        <v>2590</v>
      </c>
      <c r="S519" s="96"/>
      <c r="T519" s="96"/>
      <c r="U519" s="97">
        <v>270.36</v>
      </c>
    </row>
    <row r="520" spans="2:21" x14ac:dyDescent="0.25">
      <c r="B520" s="90" t="s">
        <v>2175</v>
      </c>
      <c r="C520" s="90"/>
      <c r="D520" s="90"/>
      <c r="E520" s="90"/>
      <c r="F520" s="90"/>
      <c r="G520" s="90"/>
      <c r="H520" s="90"/>
      <c r="I520" s="96" t="s">
        <v>2567</v>
      </c>
      <c r="J520" s="96"/>
      <c r="K520" s="96"/>
      <c r="L520" s="96" t="s">
        <v>2143</v>
      </c>
      <c r="M520" s="96"/>
      <c r="N520" s="96"/>
      <c r="O520" s="96"/>
      <c r="P520" s="96"/>
      <c r="R520" s="96" t="s">
        <v>2568</v>
      </c>
      <c r="S520" s="96"/>
      <c r="T520" s="96"/>
      <c r="U520" s="97">
        <v>24.92</v>
      </c>
    </row>
    <row r="521" spans="2:21" x14ac:dyDescent="0.25">
      <c r="B521" s="90" t="s">
        <v>2235</v>
      </c>
      <c r="C521" s="90"/>
      <c r="D521" s="90"/>
      <c r="E521" s="90"/>
      <c r="F521" s="90"/>
      <c r="G521" s="90"/>
      <c r="H521" s="90"/>
      <c r="I521" s="96" t="s">
        <v>2591</v>
      </c>
      <c r="J521" s="96"/>
      <c r="K521" s="96"/>
      <c r="L521" s="96" t="s">
        <v>2143</v>
      </c>
      <c r="M521" s="96"/>
      <c r="N521" s="96"/>
      <c r="O521" s="96"/>
      <c r="P521" s="96"/>
      <c r="R521" s="96" t="s">
        <v>2571</v>
      </c>
      <c r="S521" s="96"/>
      <c r="T521" s="96"/>
      <c r="U521" s="97">
        <v>40.98</v>
      </c>
    </row>
    <row r="522" spans="2:21" x14ac:dyDescent="0.25">
      <c r="B522" s="90" t="s">
        <v>2235</v>
      </c>
      <c r="C522" s="90"/>
      <c r="D522" s="90"/>
      <c r="E522" s="90"/>
      <c r="F522" s="90"/>
      <c r="G522" s="90"/>
      <c r="H522" s="90"/>
      <c r="I522" s="96" t="s">
        <v>2592</v>
      </c>
      <c r="J522" s="96"/>
      <c r="K522" s="96"/>
      <c r="L522" s="96" t="s">
        <v>2143</v>
      </c>
      <c r="M522" s="96"/>
      <c r="N522" s="96"/>
      <c r="O522" s="96"/>
      <c r="P522" s="96"/>
      <c r="R522" s="96" t="s">
        <v>2571</v>
      </c>
      <c r="S522" s="96"/>
      <c r="T522" s="96"/>
      <c r="U522" s="97">
        <v>402.36</v>
      </c>
    </row>
    <row r="523" spans="2:21" x14ac:dyDescent="0.25">
      <c r="B523" s="90" t="s">
        <v>2145</v>
      </c>
      <c r="C523" s="90"/>
      <c r="D523" s="90"/>
      <c r="E523" s="90"/>
      <c r="F523" s="90"/>
      <c r="G523" s="90"/>
      <c r="H523" s="90"/>
      <c r="I523" s="96" t="s">
        <v>2572</v>
      </c>
      <c r="J523" s="96"/>
      <c r="K523" s="96"/>
      <c r="L523" s="96" t="s">
        <v>2233</v>
      </c>
      <c r="M523" s="96"/>
      <c r="N523" s="96"/>
      <c r="O523" s="96"/>
      <c r="P523" s="96"/>
      <c r="R523" s="96" t="s">
        <v>2579</v>
      </c>
      <c r="S523" s="96"/>
      <c r="T523" s="96"/>
      <c r="U523" s="97">
        <v>7.96</v>
      </c>
    </row>
    <row r="524" spans="2:21" x14ac:dyDescent="0.25">
      <c r="B524" s="90" t="s">
        <v>2145</v>
      </c>
      <c r="C524" s="90"/>
      <c r="D524" s="90"/>
      <c r="E524" s="90"/>
      <c r="F524" s="90"/>
      <c r="G524" s="90"/>
      <c r="H524" s="90"/>
      <c r="I524" s="96" t="s">
        <v>2593</v>
      </c>
      <c r="J524" s="96"/>
      <c r="K524" s="96"/>
      <c r="L524" s="96" t="s">
        <v>2143</v>
      </c>
      <c r="M524" s="96"/>
      <c r="N524" s="96"/>
      <c r="O524" s="96"/>
      <c r="P524" s="96"/>
      <c r="R524" s="96" t="s">
        <v>2571</v>
      </c>
      <c r="S524" s="96"/>
      <c r="T524" s="96"/>
      <c r="U524" s="97">
        <v>70.25</v>
      </c>
    </row>
    <row r="525" spans="2:21" x14ac:dyDescent="0.25">
      <c r="B525" s="90" t="s">
        <v>2181</v>
      </c>
      <c r="C525" s="90"/>
      <c r="D525" s="90"/>
      <c r="E525" s="90"/>
      <c r="F525" s="90"/>
      <c r="G525" s="90"/>
      <c r="H525" s="90"/>
      <c r="I525" s="96" t="s">
        <v>2594</v>
      </c>
      <c r="J525" s="96"/>
      <c r="K525" s="96"/>
      <c r="L525" s="96" t="s">
        <v>2570</v>
      </c>
      <c r="M525" s="96"/>
      <c r="N525" s="96"/>
      <c r="O525" s="96"/>
      <c r="P525" s="96"/>
      <c r="R525" s="96" t="s">
        <v>2571</v>
      </c>
      <c r="S525" s="96"/>
      <c r="T525" s="96"/>
      <c r="U525" s="97">
        <v>140</v>
      </c>
    </row>
    <row r="526" spans="2:21" x14ac:dyDescent="0.25">
      <c r="B526" s="90" t="s">
        <v>2242</v>
      </c>
      <c r="C526" s="90"/>
      <c r="D526" s="90"/>
      <c r="E526" s="90"/>
      <c r="F526" s="90"/>
      <c r="G526" s="90"/>
      <c r="H526" s="90"/>
      <c r="I526" s="96" t="s">
        <v>2594</v>
      </c>
      <c r="J526" s="96"/>
      <c r="K526" s="96"/>
      <c r="L526" s="96" t="s">
        <v>2570</v>
      </c>
      <c r="M526" s="96"/>
      <c r="N526" s="96"/>
      <c r="O526" s="96"/>
      <c r="P526" s="96"/>
      <c r="R526" s="96" t="s">
        <v>2571</v>
      </c>
      <c r="S526" s="96"/>
      <c r="T526" s="96"/>
      <c r="U526" s="97">
        <v>220</v>
      </c>
    </row>
    <row r="527" spans="2:21" x14ac:dyDescent="0.25">
      <c r="B527" s="90" t="s">
        <v>2242</v>
      </c>
      <c r="C527" s="90"/>
      <c r="D527" s="90"/>
      <c r="E527" s="90"/>
      <c r="F527" s="90"/>
      <c r="G527" s="90"/>
      <c r="H527" s="90"/>
      <c r="I527" s="96" t="s">
        <v>2567</v>
      </c>
      <c r="J527" s="96"/>
      <c r="K527" s="96"/>
      <c r="L527" s="96" t="s">
        <v>2143</v>
      </c>
      <c r="M527" s="96"/>
      <c r="N527" s="96"/>
      <c r="O527" s="96"/>
      <c r="P527" s="96"/>
      <c r="R527" s="96" t="s">
        <v>2251</v>
      </c>
      <c r="S527" s="96"/>
      <c r="T527" s="96"/>
      <c r="U527" s="97">
        <v>16.77</v>
      </c>
    </row>
    <row r="528" spans="2:21" x14ac:dyDescent="0.25">
      <c r="B528" s="90" t="s">
        <v>2160</v>
      </c>
      <c r="C528" s="90"/>
      <c r="D528" s="90"/>
      <c r="E528" s="90"/>
      <c r="F528" s="90"/>
      <c r="G528" s="90"/>
      <c r="H528" s="90"/>
      <c r="I528" s="96" t="s">
        <v>2569</v>
      </c>
      <c r="J528" s="96"/>
      <c r="K528" s="96"/>
      <c r="L528" s="96" t="s">
        <v>2570</v>
      </c>
      <c r="M528" s="96"/>
      <c r="N528" s="96"/>
      <c r="O528" s="96"/>
      <c r="P528" s="96"/>
      <c r="R528" s="96" t="s">
        <v>2595</v>
      </c>
      <c r="S528" s="96"/>
      <c r="T528" s="96"/>
      <c r="U528" s="97">
        <v>505.63</v>
      </c>
    </row>
    <row r="529" spans="1:22" x14ac:dyDescent="0.25">
      <c r="B529" s="90" t="s">
        <v>2160</v>
      </c>
      <c r="C529" s="90"/>
      <c r="D529" s="90"/>
      <c r="E529" s="90"/>
      <c r="F529" s="90"/>
      <c r="G529" s="90"/>
      <c r="H529" s="90"/>
      <c r="I529" s="96" t="s">
        <v>2569</v>
      </c>
      <c r="J529" s="96"/>
      <c r="K529" s="96"/>
      <c r="L529" s="96" t="s">
        <v>2118</v>
      </c>
      <c r="M529" s="96"/>
      <c r="N529" s="96"/>
      <c r="O529" s="96"/>
      <c r="P529" s="96"/>
      <c r="R529" s="96" t="s">
        <v>2596</v>
      </c>
      <c r="S529" s="96"/>
      <c r="T529" s="96"/>
      <c r="U529" s="97">
        <v>505.62</v>
      </c>
    </row>
    <row r="530" spans="1:22" x14ac:dyDescent="0.25">
      <c r="B530" s="90" t="s">
        <v>2160</v>
      </c>
      <c r="C530" s="90"/>
      <c r="D530" s="90"/>
      <c r="E530" s="90"/>
      <c r="F530" s="90"/>
      <c r="G530" s="90"/>
      <c r="H530" s="90"/>
      <c r="I530" s="96" t="s">
        <v>2597</v>
      </c>
      <c r="J530" s="96"/>
      <c r="K530" s="96"/>
      <c r="L530" s="96" t="s">
        <v>2136</v>
      </c>
      <c r="M530" s="96"/>
      <c r="N530" s="96"/>
      <c r="O530" s="96"/>
      <c r="P530" s="96"/>
      <c r="R530" s="85" t="s">
        <v>2598</v>
      </c>
      <c r="S530" s="85"/>
      <c r="T530" s="85"/>
      <c r="U530" s="97">
        <v>5.98</v>
      </c>
    </row>
    <row r="531" spans="1:22" x14ac:dyDescent="0.25">
      <c r="R531" s="85"/>
      <c r="S531" s="85"/>
      <c r="T531" s="85"/>
    </row>
    <row r="532" spans="1:22" x14ac:dyDescent="0.25">
      <c r="B532" s="90" t="s">
        <v>2160</v>
      </c>
      <c r="C532" s="90"/>
      <c r="D532" s="90"/>
      <c r="E532" s="90"/>
      <c r="F532" s="90"/>
      <c r="G532" s="90"/>
      <c r="H532" s="90"/>
      <c r="I532" s="96" t="s">
        <v>2597</v>
      </c>
      <c r="J532" s="96"/>
      <c r="K532" s="96"/>
      <c r="L532" s="96" t="s">
        <v>2136</v>
      </c>
      <c r="M532" s="96"/>
      <c r="N532" s="96"/>
      <c r="O532" s="96"/>
      <c r="P532" s="96"/>
      <c r="R532" s="85" t="s">
        <v>2598</v>
      </c>
      <c r="S532" s="85"/>
      <c r="T532" s="85"/>
      <c r="U532" s="97">
        <v>123.06</v>
      </c>
    </row>
    <row r="533" spans="1:22" x14ac:dyDescent="0.25">
      <c r="R533" s="85"/>
      <c r="S533" s="85"/>
      <c r="T533" s="85"/>
    </row>
    <row r="534" spans="1:22" x14ac:dyDescent="0.25">
      <c r="B534" s="90" t="s">
        <v>2149</v>
      </c>
      <c r="C534" s="90"/>
      <c r="D534" s="90"/>
      <c r="E534" s="90"/>
      <c r="F534" s="90"/>
      <c r="G534" s="90"/>
      <c r="H534" s="90"/>
      <c r="I534" s="96" t="s">
        <v>2565</v>
      </c>
      <c r="J534" s="96"/>
      <c r="K534" s="96"/>
      <c r="L534" s="96" t="s">
        <v>2143</v>
      </c>
      <c r="M534" s="96"/>
      <c r="N534" s="96"/>
      <c r="O534" s="96"/>
      <c r="P534" s="96"/>
      <c r="R534" s="96" t="s">
        <v>2251</v>
      </c>
      <c r="S534" s="96"/>
      <c r="T534" s="96"/>
      <c r="U534" s="97">
        <v>23.76</v>
      </c>
    </row>
    <row r="535" spans="1:22" x14ac:dyDescent="0.25">
      <c r="B535" s="90" t="s">
        <v>2149</v>
      </c>
      <c r="C535" s="90"/>
      <c r="D535" s="90"/>
      <c r="E535" s="90"/>
      <c r="F535" s="90"/>
      <c r="G535" s="90"/>
      <c r="H535" s="90"/>
      <c r="I535" s="96" t="s">
        <v>2599</v>
      </c>
      <c r="J535" s="96"/>
      <c r="K535" s="96"/>
      <c r="L535" s="96" t="s">
        <v>2143</v>
      </c>
      <c r="M535" s="96"/>
      <c r="N535" s="96"/>
      <c r="O535" s="96"/>
      <c r="P535" s="96"/>
      <c r="R535" s="96" t="s">
        <v>2568</v>
      </c>
      <c r="S535" s="96"/>
      <c r="T535" s="96"/>
      <c r="U535" s="97">
        <v>218.68</v>
      </c>
    </row>
    <row r="536" spans="1:22" x14ac:dyDescent="0.25">
      <c r="B536" s="90" t="s">
        <v>2149</v>
      </c>
      <c r="C536" s="90"/>
      <c r="D536" s="90"/>
      <c r="E536" s="90"/>
      <c r="F536" s="90"/>
      <c r="G536" s="90"/>
      <c r="H536" s="90"/>
      <c r="I536" s="96" t="s">
        <v>2589</v>
      </c>
      <c r="J536" s="96"/>
      <c r="K536" s="96"/>
      <c r="L536" s="96" t="s">
        <v>2118</v>
      </c>
      <c r="M536" s="96"/>
      <c r="N536" s="96"/>
      <c r="O536" s="96"/>
      <c r="P536" s="96"/>
      <c r="R536" s="85" t="s">
        <v>2598</v>
      </c>
      <c r="S536" s="85"/>
      <c r="T536" s="85"/>
      <c r="U536" s="97">
        <v>510.27</v>
      </c>
    </row>
    <row r="537" spans="1:22" x14ac:dyDescent="0.25">
      <c r="R537" s="85"/>
      <c r="S537" s="85"/>
      <c r="T537" s="85"/>
    </row>
    <row r="538" spans="1:22" ht="6" customHeight="1" x14ac:dyDescent="0.25"/>
    <row r="539" spans="1:22" x14ac:dyDescent="0.25">
      <c r="D539" s="91" t="s">
        <v>2</v>
      </c>
      <c r="F539" s="91" t="s">
        <v>2</v>
      </c>
      <c r="H539" s="91" t="s">
        <v>2</v>
      </c>
      <c r="O539" s="98" t="s">
        <v>2564</v>
      </c>
      <c r="P539" s="98"/>
      <c r="Q539" s="98"/>
      <c r="R539" s="98"/>
      <c r="S539" s="98"/>
      <c r="U539" s="99">
        <v>4948.8900000000003</v>
      </c>
    </row>
    <row r="540" spans="1:22" ht="135.75" customHeight="1" x14ac:dyDescent="0.25"/>
    <row r="541" spans="1:22" ht="11.25" customHeight="1" x14ac:dyDescent="0.25"/>
    <row r="542" spans="1:22" ht="13.5" customHeight="1" x14ac:dyDescent="0.25">
      <c r="A542" s="85" t="s">
        <v>2184</v>
      </c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P542" s="86" t="s">
        <v>2600</v>
      </c>
      <c r="Q542" s="86"/>
      <c r="R542" s="86"/>
      <c r="S542" s="86"/>
      <c r="T542" s="86"/>
      <c r="U542" s="86"/>
      <c r="V542" s="86"/>
    </row>
    <row r="543" spans="1:22" ht="20.25" customHeight="1" x14ac:dyDescent="0.25">
      <c r="A543" s="100" t="s">
        <v>2186</v>
      </c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</row>
    <row r="544" spans="1:22" ht="7.5" customHeight="1" x14ac:dyDescent="0.25"/>
    <row r="545" spans="1:21" x14ac:dyDescent="0.25">
      <c r="A545" s="95" t="s">
        <v>2601</v>
      </c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</row>
    <row r="546" spans="1:21" ht="6" customHeight="1" x14ac:dyDescent="0.25"/>
    <row r="547" spans="1:21" x14ac:dyDescent="0.25">
      <c r="B547" s="90" t="s">
        <v>2602</v>
      </c>
      <c r="C547" s="90"/>
      <c r="D547" s="90"/>
      <c r="E547" s="90"/>
      <c r="F547" s="90"/>
      <c r="G547" s="90"/>
      <c r="H547" s="90"/>
      <c r="I547" s="85" t="s">
        <v>2603</v>
      </c>
      <c r="J547" s="85"/>
      <c r="K547" s="85"/>
      <c r="L547" s="96" t="s">
        <v>2604</v>
      </c>
      <c r="M547" s="96"/>
      <c r="N547" s="96"/>
      <c r="O547" s="96"/>
      <c r="P547" s="96"/>
      <c r="R547" s="96" t="s">
        <v>2605</v>
      </c>
      <c r="S547" s="96"/>
      <c r="T547" s="96"/>
      <c r="U547" s="97">
        <v>48</v>
      </c>
    </row>
    <row r="548" spans="1:21" x14ac:dyDescent="0.25">
      <c r="I548" s="85"/>
      <c r="J548" s="85"/>
      <c r="K548" s="85"/>
    </row>
    <row r="549" spans="1:21" x14ac:dyDescent="0.25">
      <c r="B549" s="90" t="s">
        <v>2127</v>
      </c>
      <c r="C549" s="90"/>
      <c r="D549" s="90"/>
      <c r="E549" s="90"/>
      <c r="F549" s="90"/>
      <c r="G549" s="90"/>
      <c r="H549" s="90"/>
      <c r="I549" s="96" t="s">
        <v>2422</v>
      </c>
      <c r="J549" s="96"/>
      <c r="K549" s="96"/>
      <c r="L549" s="96" t="s">
        <v>2125</v>
      </c>
      <c r="M549" s="96"/>
      <c r="N549" s="96"/>
      <c r="O549" s="96"/>
      <c r="P549" s="96"/>
      <c r="R549" s="96" t="s">
        <v>2126</v>
      </c>
      <c r="S549" s="96"/>
      <c r="T549" s="96"/>
      <c r="U549" s="97">
        <v>48.9</v>
      </c>
    </row>
    <row r="550" spans="1:21" x14ac:dyDescent="0.25">
      <c r="B550" s="90" t="s">
        <v>2127</v>
      </c>
      <c r="C550" s="90"/>
      <c r="D550" s="90"/>
      <c r="E550" s="90"/>
      <c r="F550" s="90"/>
      <c r="G550" s="90"/>
      <c r="H550" s="90"/>
      <c r="I550" s="96" t="s">
        <v>2606</v>
      </c>
      <c r="J550" s="96"/>
      <c r="K550" s="96"/>
      <c r="L550" s="96" t="s">
        <v>2301</v>
      </c>
      <c r="M550" s="96"/>
      <c r="N550" s="96"/>
      <c r="O550" s="96"/>
      <c r="P550" s="96"/>
      <c r="R550" s="96" t="s">
        <v>2607</v>
      </c>
      <c r="S550" s="96"/>
      <c r="T550" s="96"/>
      <c r="U550" s="97">
        <v>109.17</v>
      </c>
    </row>
    <row r="551" spans="1:21" x14ac:dyDescent="0.25">
      <c r="B551" s="90" t="s">
        <v>2127</v>
      </c>
      <c r="C551" s="90"/>
      <c r="D551" s="90"/>
      <c r="E551" s="90"/>
      <c r="F551" s="90"/>
      <c r="G551" s="90"/>
      <c r="H551" s="90"/>
      <c r="I551" s="96" t="s">
        <v>2608</v>
      </c>
      <c r="J551" s="96"/>
      <c r="K551" s="96"/>
      <c r="L551" s="96" t="s">
        <v>2125</v>
      </c>
      <c r="M551" s="96"/>
      <c r="N551" s="96"/>
      <c r="O551" s="96"/>
      <c r="P551" s="96"/>
      <c r="R551" s="96" t="s">
        <v>2609</v>
      </c>
      <c r="S551" s="96"/>
      <c r="T551" s="96"/>
      <c r="U551" s="97">
        <v>473.2</v>
      </c>
    </row>
    <row r="552" spans="1:21" x14ac:dyDescent="0.25">
      <c r="B552" s="90" t="s">
        <v>2127</v>
      </c>
      <c r="C552" s="90"/>
      <c r="D552" s="90"/>
      <c r="E552" s="90"/>
      <c r="F552" s="90"/>
      <c r="G552" s="90"/>
      <c r="H552" s="90"/>
      <c r="I552" s="96" t="s">
        <v>2610</v>
      </c>
      <c r="J552" s="96"/>
      <c r="K552" s="96"/>
      <c r="L552" s="96" t="s">
        <v>2143</v>
      </c>
      <c r="M552" s="96"/>
      <c r="N552" s="96"/>
      <c r="O552" s="96"/>
      <c r="P552" s="96"/>
      <c r="R552" s="85" t="s">
        <v>2611</v>
      </c>
      <c r="S552" s="85"/>
      <c r="T552" s="85"/>
      <c r="U552" s="97">
        <v>57.28</v>
      </c>
    </row>
    <row r="553" spans="1:21" x14ac:dyDescent="0.25">
      <c r="R553" s="85"/>
      <c r="S553" s="85"/>
      <c r="T553" s="85"/>
    </row>
    <row r="554" spans="1:21" x14ac:dyDescent="0.25">
      <c r="B554" s="90" t="s">
        <v>2127</v>
      </c>
      <c r="C554" s="90"/>
      <c r="D554" s="90"/>
      <c r="E554" s="90"/>
      <c r="F554" s="90"/>
      <c r="G554" s="90"/>
      <c r="H554" s="90"/>
      <c r="I554" s="96" t="s">
        <v>2612</v>
      </c>
      <c r="J554" s="96"/>
      <c r="K554" s="96"/>
      <c r="L554" s="96" t="s">
        <v>2143</v>
      </c>
      <c r="M554" s="96"/>
      <c r="N554" s="96"/>
      <c r="O554" s="96"/>
      <c r="P554" s="96"/>
      <c r="R554" s="85" t="s">
        <v>2613</v>
      </c>
      <c r="S554" s="85"/>
      <c r="T554" s="85"/>
      <c r="U554" s="97">
        <v>289.83999999999997</v>
      </c>
    </row>
    <row r="555" spans="1:21" x14ac:dyDescent="0.25">
      <c r="R555" s="85"/>
      <c r="S555" s="85"/>
      <c r="T555" s="85"/>
    </row>
    <row r="556" spans="1:21" x14ac:dyDescent="0.25">
      <c r="B556" s="90" t="s">
        <v>2127</v>
      </c>
      <c r="C556" s="90"/>
      <c r="D556" s="90"/>
      <c r="E556" s="90"/>
      <c r="F556" s="90"/>
      <c r="G556" s="90"/>
      <c r="H556" s="90"/>
      <c r="I556" s="96" t="s">
        <v>2614</v>
      </c>
      <c r="J556" s="96"/>
      <c r="K556" s="96"/>
      <c r="L556" s="96" t="s">
        <v>2125</v>
      </c>
      <c r="M556" s="96"/>
      <c r="N556" s="96"/>
      <c r="O556" s="96"/>
      <c r="P556" s="96"/>
      <c r="R556" s="96" t="s">
        <v>2615</v>
      </c>
      <c r="S556" s="96"/>
      <c r="T556" s="96"/>
      <c r="U556" s="97">
        <v>66.62</v>
      </c>
    </row>
    <row r="557" spans="1:21" x14ac:dyDescent="0.25">
      <c r="B557" s="90" t="s">
        <v>2127</v>
      </c>
      <c r="C557" s="90"/>
      <c r="D557" s="90"/>
      <c r="E557" s="90"/>
      <c r="F557" s="90"/>
      <c r="G557" s="90"/>
      <c r="H557" s="90"/>
      <c r="I557" s="96" t="s">
        <v>2614</v>
      </c>
      <c r="J557" s="96"/>
      <c r="K557" s="96"/>
      <c r="L557" s="96" t="s">
        <v>2616</v>
      </c>
      <c r="M557" s="96"/>
      <c r="N557" s="96"/>
      <c r="O557" s="96"/>
      <c r="P557" s="96"/>
      <c r="R557" s="96" t="s">
        <v>2617</v>
      </c>
      <c r="S557" s="96"/>
      <c r="T557" s="96"/>
      <c r="U557" s="97">
        <v>115.61</v>
      </c>
    </row>
    <row r="558" spans="1:21" x14ac:dyDescent="0.25">
      <c r="B558" s="90" t="s">
        <v>2127</v>
      </c>
      <c r="C558" s="90"/>
      <c r="D558" s="90"/>
      <c r="E558" s="90"/>
      <c r="F558" s="90"/>
      <c r="G558" s="90"/>
      <c r="H558" s="90"/>
      <c r="I558" s="96" t="s">
        <v>2618</v>
      </c>
      <c r="J558" s="96"/>
      <c r="K558" s="96"/>
      <c r="L558" s="96" t="s">
        <v>2233</v>
      </c>
      <c r="M558" s="96"/>
      <c r="N558" s="96"/>
      <c r="O558" s="96"/>
      <c r="P558" s="96"/>
      <c r="R558" s="85" t="s">
        <v>2619</v>
      </c>
      <c r="S558" s="85"/>
      <c r="T558" s="85"/>
      <c r="U558" s="97">
        <v>18.14</v>
      </c>
    </row>
    <row r="559" spans="1:21" x14ac:dyDescent="0.25">
      <c r="R559" s="85"/>
      <c r="S559" s="85"/>
      <c r="T559" s="85"/>
    </row>
    <row r="560" spans="1:21" x14ac:dyDescent="0.25">
      <c r="B560" s="90" t="s">
        <v>2190</v>
      </c>
      <c r="C560" s="90"/>
      <c r="D560" s="90"/>
      <c r="E560" s="90"/>
      <c r="F560" s="90"/>
      <c r="G560" s="90"/>
      <c r="H560" s="90"/>
      <c r="I560" s="96" t="s">
        <v>2620</v>
      </c>
      <c r="J560" s="96"/>
      <c r="K560" s="96"/>
      <c r="L560" s="96" t="s">
        <v>2125</v>
      </c>
      <c r="M560" s="96"/>
      <c r="N560" s="96"/>
      <c r="O560" s="96"/>
      <c r="P560" s="96"/>
      <c r="R560" s="96" t="s">
        <v>2126</v>
      </c>
      <c r="S560" s="96"/>
      <c r="T560" s="96"/>
      <c r="U560" s="97">
        <v>43.02</v>
      </c>
    </row>
    <row r="561" spans="2:21" x14ac:dyDescent="0.25">
      <c r="B561" s="90" t="s">
        <v>2190</v>
      </c>
      <c r="C561" s="90"/>
      <c r="D561" s="90"/>
      <c r="E561" s="90"/>
      <c r="F561" s="90"/>
      <c r="G561" s="90"/>
      <c r="H561" s="90"/>
      <c r="I561" s="96" t="s">
        <v>2618</v>
      </c>
      <c r="J561" s="96"/>
      <c r="K561" s="96"/>
      <c r="L561" s="96" t="s">
        <v>2233</v>
      </c>
      <c r="M561" s="96"/>
      <c r="N561" s="96"/>
      <c r="O561" s="96"/>
      <c r="P561" s="96"/>
      <c r="R561" s="85" t="s">
        <v>2619</v>
      </c>
      <c r="S561" s="85"/>
      <c r="T561" s="85"/>
      <c r="U561" s="97">
        <v>4.4000000000000004</v>
      </c>
    </row>
    <row r="562" spans="2:21" x14ac:dyDescent="0.25">
      <c r="R562" s="85"/>
      <c r="S562" s="85"/>
      <c r="T562" s="85"/>
    </row>
    <row r="563" spans="2:21" x14ac:dyDescent="0.25">
      <c r="B563" s="90" t="s">
        <v>2190</v>
      </c>
      <c r="C563" s="90"/>
      <c r="D563" s="90"/>
      <c r="E563" s="90"/>
      <c r="F563" s="90"/>
      <c r="G563" s="90"/>
      <c r="H563" s="90"/>
      <c r="I563" s="96" t="s">
        <v>2621</v>
      </c>
      <c r="J563" s="96"/>
      <c r="K563" s="96"/>
      <c r="L563" s="96" t="s">
        <v>2125</v>
      </c>
      <c r="M563" s="96"/>
      <c r="N563" s="96"/>
      <c r="O563" s="96"/>
      <c r="P563" s="96"/>
      <c r="R563" s="96" t="s">
        <v>2609</v>
      </c>
      <c r="S563" s="96"/>
      <c r="T563" s="96"/>
      <c r="U563" s="97">
        <v>12.99</v>
      </c>
    </row>
    <row r="564" spans="2:21" x14ac:dyDescent="0.25">
      <c r="B564" s="90" t="s">
        <v>2192</v>
      </c>
      <c r="C564" s="90"/>
      <c r="D564" s="90"/>
      <c r="E564" s="90"/>
      <c r="F564" s="90"/>
      <c r="G564" s="90"/>
      <c r="H564" s="90"/>
      <c r="I564" s="96" t="s">
        <v>2622</v>
      </c>
      <c r="J564" s="96"/>
      <c r="K564" s="96"/>
      <c r="L564" s="96" t="s">
        <v>2143</v>
      </c>
      <c r="M564" s="96"/>
      <c r="N564" s="96"/>
      <c r="O564" s="96"/>
      <c r="P564" s="96"/>
      <c r="R564" s="85" t="s">
        <v>2623</v>
      </c>
      <c r="S564" s="85"/>
      <c r="T564" s="85"/>
      <c r="U564" s="97">
        <v>318.45999999999998</v>
      </c>
    </row>
    <row r="565" spans="2:21" x14ac:dyDescent="0.25">
      <c r="R565" s="85"/>
      <c r="S565" s="85"/>
      <c r="T565" s="85"/>
    </row>
    <row r="566" spans="2:21" x14ac:dyDescent="0.25">
      <c r="B566" s="90" t="s">
        <v>2192</v>
      </c>
      <c r="C566" s="90"/>
      <c r="D566" s="90"/>
      <c r="E566" s="90"/>
      <c r="F566" s="90"/>
      <c r="G566" s="90"/>
      <c r="H566" s="90"/>
      <c r="I566" s="96" t="s">
        <v>2618</v>
      </c>
      <c r="J566" s="96"/>
      <c r="K566" s="96"/>
      <c r="L566" s="96" t="s">
        <v>2233</v>
      </c>
      <c r="M566" s="96"/>
      <c r="N566" s="96"/>
      <c r="O566" s="96"/>
      <c r="P566" s="96"/>
      <c r="R566" s="85" t="s">
        <v>2619</v>
      </c>
      <c r="S566" s="85"/>
      <c r="T566" s="85"/>
      <c r="U566" s="97">
        <v>33.25</v>
      </c>
    </row>
    <row r="567" spans="2:21" x14ac:dyDescent="0.25">
      <c r="R567" s="85"/>
      <c r="S567" s="85"/>
      <c r="T567" s="85"/>
    </row>
    <row r="568" spans="2:21" x14ac:dyDescent="0.25">
      <c r="B568" s="90" t="s">
        <v>2312</v>
      </c>
      <c r="C568" s="90"/>
      <c r="D568" s="90"/>
      <c r="E568" s="90"/>
      <c r="F568" s="90"/>
      <c r="G568" s="90"/>
      <c r="H568" s="90"/>
      <c r="I568" s="96" t="s">
        <v>2624</v>
      </c>
      <c r="J568" s="96"/>
      <c r="K568" s="96"/>
      <c r="L568" s="96" t="s">
        <v>2125</v>
      </c>
      <c r="M568" s="96"/>
      <c r="N568" s="96"/>
      <c r="O568" s="96"/>
      <c r="P568" s="96"/>
      <c r="R568" s="96" t="s">
        <v>2625</v>
      </c>
      <c r="S568" s="96"/>
      <c r="T568" s="96"/>
      <c r="U568" s="97">
        <v>131.96</v>
      </c>
    </row>
    <row r="569" spans="2:21" x14ac:dyDescent="0.25">
      <c r="B569" s="90" t="s">
        <v>2312</v>
      </c>
      <c r="C569" s="90"/>
      <c r="D569" s="90"/>
      <c r="E569" s="90"/>
      <c r="F569" s="90"/>
      <c r="G569" s="90"/>
      <c r="H569" s="90"/>
      <c r="I569" s="96" t="s">
        <v>2624</v>
      </c>
      <c r="J569" s="96"/>
      <c r="K569" s="96"/>
      <c r="L569" s="96" t="s">
        <v>2125</v>
      </c>
      <c r="M569" s="96"/>
      <c r="N569" s="96"/>
      <c r="O569" s="96"/>
      <c r="P569" s="96"/>
      <c r="R569" s="96" t="s">
        <v>2625</v>
      </c>
      <c r="S569" s="96"/>
      <c r="T569" s="96"/>
      <c r="U569" s="97">
        <v>201.02</v>
      </c>
    </row>
    <row r="570" spans="2:21" x14ac:dyDescent="0.25">
      <c r="B570" s="90" t="s">
        <v>2312</v>
      </c>
      <c r="C570" s="90"/>
      <c r="D570" s="90"/>
      <c r="E570" s="90"/>
      <c r="F570" s="90"/>
      <c r="G570" s="90"/>
      <c r="H570" s="90"/>
      <c r="I570" s="96" t="s">
        <v>2624</v>
      </c>
      <c r="J570" s="96"/>
      <c r="K570" s="96"/>
      <c r="L570" s="96" t="s">
        <v>2125</v>
      </c>
      <c r="M570" s="96"/>
      <c r="N570" s="96"/>
      <c r="O570" s="96"/>
      <c r="P570" s="96"/>
      <c r="R570" s="85" t="s">
        <v>2626</v>
      </c>
      <c r="S570" s="85"/>
      <c r="T570" s="85"/>
      <c r="U570" s="97">
        <v>131.96</v>
      </c>
    </row>
    <row r="571" spans="2:21" x14ac:dyDescent="0.25">
      <c r="R571" s="85"/>
      <c r="S571" s="85"/>
      <c r="T571" s="85"/>
    </row>
    <row r="572" spans="2:21" x14ac:dyDescent="0.25">
      <c r="B572" s="90" t="s">
        <v>2212</v>
      </c>
      <c r="C572" s="90"/>
      <c r="D572" s="90"/>
      <c r="E572" s="90"/>
      <c r="F572" s="90"/>
      <c r="G572" s="90"/>
      <c r="H572" s="90"/>
      <c r="I572" s="96" t="s">
        <v>2627</v>
      </c>
      <c r="J572" s="96"/>
      <c r="K572" s="96"/>
      <c r="L572" s="96" t="s">
        <v>2125</v>
      </c>
      <c r="M572" s="96"/>
      <c r="N572" s="96"/>
      <c r="O572" s="96"/>
      <c r="P572" s="96"/>
      <c r="R572" s="96" t="s">
        <v>2126</v>
      </c>
      <c r="S572" s="96"/>
      <c r="T572" s="96"/>
      <c r="U572" s="97">
        <v>43.44</v>
      </c>
    </row>
    <row r="573" spans="2:21" x14ac:dyDescent="0.25">
      <c r="B573" s="90" t="s">
        <v>2212</v>
      </c>
      <c r="C573" s="90"/>
      <c r="D573" s="90"/>
      <c r="E573" s="90"/>
      <c r="F573" s="90"/>
      <c r="G573" s="90"/>
      <c r="H573" s="90"/>
      <c r="I573" s="96" t="s">
        <v>2627</v>
      </c>
      <c r="J573" s="96"/>
      <c r="K573" s="96"/>
      <c r="L573" s="96" t="s">
        <v>2143</v>
      </c>
      <c r="M573" s="96"/>
      <c r="N573" s="96"/>
      <c r="O573" s="96"/>
      <c r="P573" s="96"/>
      <c r="R573" s="85" t="s">
        <v>2628</v>
      </c>
      <c r="S573" s="85"/>
      <c r="T573" s="85"/>
      <c r="U573" s="97">
        <v>61.34</v>
      </c>
    </row>
    <row r="574" spans="2:21" x14ac:dyDescent="0.25">
      <c r="R574" s="85"/>
      <c r="S574" s="85"/>
      <c r="T574" s="85"/>
    </row>
    <row r="575" spans="2:21" x14ac:dyDescent="0.25">
      <c r="B575" s="90" t="s">
        <v>2212</v>
      </c>
      <c r="C575" s="90"/>
      <c r="D575" s="90"/>
      <c r="E575" s="90"/>
      <c r="F575" s="90"/>
      <c r="G575" s="90"/>
      <c r="H575" s="90"/>
      <c r="I575" s="96" t="s">
        <v>2629</v>
      </c>
      <c r="J575" s="96"/>
      <c r="K575" s="96"/>
      <c r="L575" s="96" t="s">
        <v>2209</v>
      </c>
      <c r="M575" s="96"/>
      <c r="N575" s="96"/>
      <c r="O575" s="96"/>
      <c r="P575" s="96"/>
      <c r="R575" s="96" t="s">
        <v>2630</v>
      </c>
      <c r="S575" s="96"/>
      <c r="T575" s="96"/>
      <c r="U575" s="97">
        <v>298.8</v>
      </c>
    </row>
    <row r="576" spans="2:21" x14ac:dyDescent="0.25">
      <c r="B576" s="90" t="s">
        <v>2212</v>
      </c>
      <c r="C576" s="90"/>
      <c r="D576" s="90"/>
      <c r="E576" s="90"/>
      <c r="F576" s="90"/>
      <c r="G576" s="90"/>
      <c r="H576" s="90"/>
      <c r="I576" s="96" t="s">
        <v>2618</v>
      </c>
      <c r="J576" s="96"/>
      <c r="K576" s="96"/>
      <c r="L576" s="96" t="s">
        <v>2233</v>
      </c>
      <c r="M576" s="96"/>
      <c r="N576" s="96"/>
      <c r="O576" s="96"/>
      <c r="P576" s="96"/>
      <c r="R576" s="85" t="s">
        <v>2619</v>
      </c>
      <c r="S576" s="85"/>
      <c r="T576" s="85"/>
      <c r="U576" s="97">
        <v>4.2</v>
      </c>
    </row>
    <row r="577" spans="2:21" x14ac:dyDescent="0.25">
      <c r="R577" s="85"/>
      <c r="S577" s="85"/>
      <c r="T577" s="85"/>
    </row>
    <row r="578" spans="2:21" x14ac:dyDescent="0.25">
      <c r="B578" s="90" t="s">
        <v>2134</v>
      </c>
      <c r="C578" s="90"/>
      <c r="D578" s="90"/>
      <c r="E578" s="90"/>
      <c r="F578" s="90"/>
      <c r="G578" s="90"/>
      <c r="H578" s="90"/>
      <c r="I578" s="96" t="s">
        <v>2618</v>
      </c>
      <c r="J578" s="96"/>
      <c r="K578" s="96"/>
      <c r="L578" s="96" t="s">
        <v>2233</v>
      </c>
      <c r="M578" s="96"/>
      <c r="N578" s="96"/>
      <c r="O578" s="96"/>
      <c r="P578" s="96"/>
      <c r="R578" s="85" t="s">
        <v>2619</v>
      </c>
      <c r="S578" s="85"/>
      <c r="T578" s="85"/>
      <c r="U578" s="97">
        <v>4.2</v>
      </c>
    </row>
    <row r="579" spans="2:21" x14ac:dyDescent="0.25">
      <c r="R579" s="85"/>
      <c r="S579" s="85"/>
      <c r="T579" s="85"/>
    </row>
    <row r="580" spans="2:21" x14ac:dyDescent="0.25">
      <c r="B580" s="90" t="s">
        <v>2194</v>
      </c>
      <c r="C580" s="90"/>
      <c r="D580" s="90"/>
      <c r="E580" s="90"/>
      <c r="F580" s="90"/>
      <c r="G580" s="90"/>
      <c r="H580" s="90"/>
      <c r="I580" s="96" t="s">
        <v>2631</v>
      </c>
      <c r="J580" s="96"/>
      <c r="K580" s="96"/>
      <c r="L580" s="96" t="s">
        <v>2125</v>
      </c>
      <c r="M580" s="96"/>
      <c r="N580" s="96"/>
      <c r="O580" s="96"/>
      <c r="P580" s="96"/>
      <c r="R580" s="96" t="s">
        <v>2609</v>
      </c>
      <c r="S580" s="96"/>
      <c r="T580" s="96"/>
      <c r="U580" s="97">
        <v>45.5</v>
      </c>
    </row>
    <row r="581" spans="2:21" x14ac:dyDescent="0.25">
      <c r="B581" s="90" t="s">
        <v>2194</v>
      </c>
      <c r="C581" s="90"/>
      <c r="D581" s="90"/>
      <c r="E581" s="90"/>
      <c r="F581" s="90"/>
      <c r="G581" s="90"/>
      <c r="H581" s="90"/>
      <c r="I581" s="96" t="s">
        <v>2618</v>
      </c>
      <c r="J581" s="96"/>
      <c r="K581" s="96"/>
      <c r="L581" s="96" t="s">
        <v>2233</v>
      </c>
      <c r="M581" s="96"/>
      <c r="N581" s="96"/>
      <c r="O581" s="96"/>
      <c r="P581" s="96"/>
      <c r="R581" s="85" t="s">
        <v>2619</v>
      </c>
      <c r="S581" s="85"/>
      <c r="T581" s="85"/>
      <c r="U581" s="97">
        <v>39.049999999999997</v>
      </c>
    </row>
    <row r="582" spans="2:21" x14ac:dyDescent="0.25">
      <c r="R582" s="85"/>
      <c r="S582" s="85"/>
      <c r="T582" s="85"/>
    </row>
    <row r="583" spans="2:21" x14ac:dyDescent="0.25">
      <c r="B583" s="90" t="s">
        <v>2194</v>
      </c>
      <c r="C583" s="90"/>
      <c r="D583" s="90"/>
      <c r="E583" s="90"/>
      <c r="F583" s="90"/>
      <c r="G583" s="90"/>
      <c r="H583" s="90"/>
      <c r="I583" s="96" t="s">
        <v>2632</v>
      </c>
      <c r="J583" s="96"/>
      <c r="K583" s="96"/>
      <c r="L583" s="96" t="s">
        <v>2125</v>
      </c>
      <c r="M583" s="96"/>
      <c r="N583" s="96"/>
      <c r="O583" s="96"/>
      <c r="P583" s="96"/>
      <c r="R583" s="96" t="s">
        <v>2633</v>
      </c>
      <c r="S583" s="96"/>
      <c r="T583" s="96"/>
      <c r="U583" s="97">
        <v>16.440000000000001</v>
      </c>
    </row>
    <row r="584" spans="2:21" x14ac:dyDescent="0.25">
      <c r="B584" s="90" t="s">
        <v>2207</v>
      </c>
      <c r="C584" s="90"/>
      <c r="D584" s="90"/>
      <c r="E584" s="90"/>
      <c r="F584" s="90"/>
      <c r="G584" s="90"/>
      <c r="H584" s="90"/>
      <c r="I584" s="96" t="s">
        <v>2634</v>
      </c>
      <c r="J584" s="96"/>
      <c r="K584" s="96"/>
      <c r="L584" s="96" t="s">
        <v>2143</v>
      </c>
      <c r="M584" s="96"/>
      <c r="N584" s="96"/>
      <c r="O584" s="96"/>
      <c r="P584" s="96"/>
      <c r="R584" s="85" t="s">
        <v>2635</v>
      </c>
      <c r="S584" s="85"/>
      <c r="T584" s="85"/>
      <c r="U584" s="97">
        <v>12.96</v>
      </c>
    </row>
    <row r="585" spans="2:21" x14ac:dyDescent="0.25">
      <c r="R585" s="85"/>
      <c r="S585" s="85"/>
      <c r="T585" s="85"/>
    </row>
    <row r="586" spans="2:21" x14ac:dyDescent="0.25">
      <c r="B586" s="90" t="s">
        <v>2207</v>
      </c>
      <c r="C586" s="90"/>
      <c r="D586" s="90"/>
      <c r="E586" s="90"/>
      <c r="F586" s="90"/>
      <c r="G586" s="90"/>
      <c r="H586" s="90"/>
      <c r="I586" s="96" t="s">
        <v>2634</v>
      </c>
      <c r="J586" s="96"/>
      <c r="K586" s="96"/>
      <c r="L586" s="96" t="s">
        <v>2143</v>
      </c>
      <c r="M586" s="96"/>
      <c r="N586" s="96"/>
      <c r="O586" s="96"/>
      <c r="P586" s="96"/>
      <c r="R586" s="85" t="s">
        <v>2636</v>
      </c>
      <c r="S586" s="85"/>
      <c r="T586" s="85"/>
      <c r="U586" s="97">
        <v>514.11</v>
      </c>
    </row>
    <row r="587" spans="2:21" x14ac:dyDescent="0.25">
      <c r="R587" s="85"/>
      <c r="S587" s="85"/>
      <c r="T587" s="85"/>
    </row>
    <row r="588" spans="2:21" x14ac:dyDescent="0.25">
      <c r="B588" s="90" t="s">
        <v>2207</v>
      </c>
      <c r="C588" s="90"/>
      <c r="D588" s="90"/>
      <c r="E588" s="90"/>
      <c r="F588" s="90"/>
      <c r="G588" s="90"/>
      <c r="H588" s="90"/>
      <c r="I588" s="96" t="s">
        <v>2634</v>
      </c>
      <c r="J588" s="96"/>
      <c r="K588" s="96"/>
      <c r="L588" s="96" t="s">
        <v>2143</v>
      </c>
      <c r="M588" s="96"/>
      <c r="N588" s="96"/>
      <c r="O588" s="96"/>
      <c r="P588" s="96"/>
      <c r="R588" s="96" t="s">
        <v>2637</v>
      </c>
      <c r="S588" s="96"/>
      <c r="T588" s="96"/>
      <c r="U588" s="97">
        <v>56.97</v>
      </c>
    </row>
    <row r="589" spans="2:21" x14ac:dyDescent="0.25">
      <c r="B589" s="90" t="s">
        <v>2207</v>
      </c>
      <c r="C589" s="90"/>
      <c r="D589" s="90"/>
      <c r="E589" s="90"/>
      <c r="F589" s="90"/>
      <c r="G589" s="90"/>
      <c r="H589" s="90"/>
      <c r="I589" s="96" t="s">
        <v>2638</v>
      </c>
      <c r="J589" s="96"/>
      <c r="K589" s="96"/>
      <c r="L589" s="96" t="s">
        <v>2125</v>
      </c>
      <c r="M589" s="96"/>
      <c r="N589" s="96"/>
      <c r="O589" s="96"/>
      <c r="P589" s="96"/>
      <c r="R589" s="96" t="s">
        <v>2126</v>
      </c>
      <c r="S589" s="96"/>
      <c r="T589" s="96"/>
      <c r="U589" s="97">
        <v>37.82</v>
      </c>
    </row>
    <row r="590" spans="2:21" x14ac:dyDescent="0.25">
      <c r="B590" s="90" t="s">
        <v>2207</v>
      </c>
      <c r="C590" s="90"/>
      <c r="D590" s="90"/>
      <c r="E590" s="90"/>
      <c r="F590" s="90"/>
      <c r="G590" s="90"/>
      <c r="H590" s="90"/>
      <c r="I590" s="96" t="s">
        <v>2639</v>
      </c>
      <c r="J590" s="96"/>
      <c r="K590" s="96"/>
      <c r="L590" s="96" t="s">
        <v>2233</v>
      </c>
      <c r="M590" s="96"/>
      <c r="N590" s="96"/>
      <c r="O590" s="96"/>
      <c r="P590" s="96"/>
      <c r="R590" s="85" t="s">
        <v>2619</v>
      </c>
      <c r="S590" s="85"/>
      <c r="T590" s="85"/>
      <c r="U590" s="97">
        <v>10.199999999999999</v>
      </c>
    </row>
    <row r="591" spans="2:21" x14ac:dyDescent="0.25">
      <c r="R591" s="85"/>
      <c r="S591" s="85"/>
      <c r="T591" s="85"/>
    </row>
    <row r="592" spans="2:21" x14ac:dyDescent="0.25">
      <c r="B592" s="90" t="s">
        <v>2346</v>
      </c>
      <c r="C592" s="90"/>
      <c r="D592" s="90"/>
      <c r="E592" s="90"/>
      <c r="F592" s="90"/>
      <c r="G592" s="90"/>
      <c r="H592" s="90"/>
      <c r="I592" s="96" t="s">
        <v>2627</v>
      </c>
      <c r="J592" s="96"/>
      <c r="K592" s="96"/>
      <c r="L592" s="96" t="s">
        <v>2143</v>
      </c>
      <c r="M592" s="96"/>
      <c r="N592" s="96"/>
      <c r="O592" s="96"/>
      <c r="P592" s="96"/>
      <c r="R592" s="85" t="s">
        <v>2636</v>
      </c>
      <c r="S592" s="85"/>
      <c r="T592" s="85"/>
      <c r="U592" s="97">
        <v>70.819999999999993</v>
      </c>
    </row>
    <row r="593" spans="1:22" x14ac:dyDescent="0.25">
      <c r="R593" s="85"/>
      <c r="S593" s="85"/>
      <c r="T593" s="85"/>
    </row>
    <row r="594" spans="1:22" x14ac:dyDescent="0.25">
      <c r="B594" s="90" t="s">
        <v>2139</v>
      </c>
      <c r="C594" s="90"/>
      <c r="D594" s="90"/>
      <c r="E594" s="90"/>
      <c r="F594" s="90"/>
      <c r="G594" s="90"/>
      <c r="H594" s="90"/>
      <c r="I594" s="96" t="s">
        <v>2618</v>
      </c>
      <c r="J594" s="96"/>
      <c r="K594" s="96"/>
      <c r="L594" s="96" t="s">
        <v>2233</v>
      </c>
      <c r="M594" s="96"/>
      <c r="N594" s="96"/>
      <c r="O594" s="96"/>
      <c r="P594" s="96"/>
      <c r="R594" s="85" t="s">
        <v>2619</v>
      </c>
      <c r="S594" s="85"/>
      <c r="T594" s="85"/>
      <c r="U594" s="97">
        <v>12.85</v>
      </c>
    </row>
    <row r="595" spans="1:22" x14ac:dyDescent="0.25">
      <c r="R595" s="85"/>
      <c r="S595" s="85"/>
      <c r="T595" s="85"/>
    </row>
    <row r="596" spans="1:22" x14ac:dyDescent="0.25">
      <c r="B596" s="90" t="s">
        <v>2139</v>
      </c>
      <c r="C596" s="90"/>
      <c r="D596" s="90"/>
      <c r="E596" s="90"/>
      <c r="F596" s="90"/>
      <c r="G596" s="90"/>
      <c r="H596" s="90"/>
      <c r="I596" s="96" t="s">
        <v>2640</v>
      </c>
      <c r="J596" s="96"/>
      <c r="K596" s="96"/>
      <c r="L596" s="96" t="s">
        <v>2125</v>
      </c>
      <c r="M596" s="96"/>
      <c r="N596" s="96"/>
      <c r="O596" s="96"/>
      <c r="P596" s="96"/>
      <c r="R596" s="85" t="s">
        <v>2641</v>
      </c>
      <c r="S596" s="85"/>
      <c r="T596" s="85"/>
      <c r="U596" s="97">
        <v>107.98</v>
      </c>
    </row>
    <row r="597" spans="1:22" x14ac:dyDescent="0.25">
      <c r="R597" s="85"/>
      <c r="S597" s="85"/>
      <c r="T597" s="85"/>
    </row>
    <row r="598" spans="1:22" x14ac:dyDescent="0.25">
      <c r="B598" s="90" t="s">
        <v>2140</v>
      </c>
      <c r="C598" s="90"/>
      <c r="D598" s="90"/>
      <c r="E598" s="90"/>
      <c r="F598" s="90"/>
      <c r="G598" s="90"/>
      <c r="H598" s="90"/>
      <c r="I598" s="96" t="s">
        <v>2618</v>
      </c>
      <c r="J598" s="96"/>
      <c r="K598" s="96"/>
      <c r="L598" s="96" t="s">
        <v>2233</v>
      </c>
      <c r="M598" s="96"/>
      <c r="N598" s="96"/>
      <c r="O598" s="96"/>
      <c r="P598" s="96"/>
      <c r="R598" s="85" t="s">
        <v>2619</v>
      </c>
      <c r="S598" s="85"/>
      <c r="T598" s="85"/>
      <c r="U598" s="97">
        <v>4.2</v>
      </c>
    </row>
    <row r="599" spans="1:22" x14ac:dyDescent="0.25">
      <c r="R599" s="85"/>
      <c r="S599" s="85"/>
      <c r="T599" s="85"/>
    </row>
    <row r="600" spans="1:22" x14ac:dyDescent="0.25">
      <c r="B600" s="90" t="s">
        <v>2140</v>
      </c>
      <c r="C600" s="90"/>
      <c r="D600" s="90"/>
      <c r="E600" s="90"/>
      <c r="F600" s="90"/>
      <c r="G600" s="90"/>
      <c r="H600" s="90"/>
      <c r="I600" s="96" t="s">
        <v>2618</v>
      </c>
      <c r="J600" s="96"/>
      <c r="K600" s="96"/>
      <c r="L600" s="96" t="s">
        <v>2233</v>
      </c>
      <c r="M600" s="96"/>
      <c r="N600" s="96"/>
      <c r="O600" s="96"/>
      <c r="P600" s="96"/>
      <c r="R600" s="85" t="s">
        <v>2619</v>
      </c>
      <c r="S600" s="85"/>
      <c r="T600" s="85"/>
      <c r="U600" s="97">
        <v>8.4</v>
      </c>
    </row>
    <row r="601" spans="1:22" x14ac:dyDescent="0.25">
      <c r="R601" s="85"/>
      <c r="S601" s="85"/>
      <c r="T601" s="85"/>
    </row>
    <row r="602" spans="1:22" x14ac:dyDescent="0.25">
      <c r="B602" s="90" t="s">
        <v>2364</v>
      </c>
      <c r="C602" s="90"/>
      <c r="D602" s="90"/>
      <c r="E602" s="90"/>
      <c r="F602" s="90"/>
      <c r="G602" s="90"/>
      <c r="H602" s="90"/>
      <c r="I602" s="96" t="s">
        <v>2634</v>
      </c>
      <c r="J602" s="96"/>
      <c r="K602" s="96"/>
      <c r="L602" s="96" t="s">
        <v>2616</v>
      </c>
      <c r="M602" s="96"/>
      <c r="N602" s="96"/>
      <c r="O602" s="96"/>
      <c r="P602" s="96"/>
      <c r="R602" s="96" t="s">
        <v>2642</v>
      </c>
      <c r="S602" s="96"/>
      <c r="T602" s="96"/>
      <c r="U602" s="97">
        <v>16.75</v>
      </c>
    </row>
    <row r="603" spans="1:22" x14ac:dyDescent="0.25">
      <c r="B603" s="90" t="s">
        <v>2364</v>
      </c>
      <c r="C603" s="90"/>
      <c r="D603" s="90"/>
      <c r="E603" s="90"/>
      <c r="F603" s="90"/>
      <c r="G603" s="90"/>
      <c r="H603" s="90"/>
      <c r="I603" s="96" t="s">
        <v>2634</v>
      </c>
      <c r="J603" s="96"/>
      <c r="K603" s="96"/>
      <c r="L603" s="96" t="s">
        <v>2143</v>
      </c>
      <c r="M603" s="96"/>
      <c r="N603" s="96"/>
      <c r="O603" s="96"/>
      <c r="P603" s="96"/>
      <c r="R603" s="96" t="s">
        <v>2637</v>
      </c>
      <c r="S603" s="96"/>
      <c r="T603" s="96"/>
      <c r="U603" s="97">
        <v>138.05000000000001</v>
      </c>
    </row>
    <row r="604" spans="1:22" ht="4.5" customHeight="1" x14ac:dyDescent="0.25"/>
    <row r="605" spans="1:22" ht="11.25" customHeight="1" x14ac:dyDescent="0.25"/>
    <row r="606" spans="1:22" ht="13.5" customHeight="1" x14ac:dyDescent="0.25">
      <c r="A606" s="85" t="s">
        <v>2184</v>
      </c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P606" s="86" t="s">
        <v>2643</v>
      </c>
      <c r="Q606" s="86"/>
      <c r="R606" s="86"/>
      <c r="S606" s="86"/>
      <c r="T606" s="86"/>
      <c r="U606" s="86"/>
      <c r="V606" s="86"/>
    </row>
    <row r="607" spans="1:22" ht="20.25" customHeight="1" x14ac:dyDescent="0.25">
      <c r="A607" s="100" t="s">
        <v>2186</v>
      </c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</row>
    <row r="608" spans="1:22" ht="7.5" customHeight="1" x14ac:dyDescent="0.25"/>
    <row r="609" spans="1:21" x14ac:dyDescent="0.25">
      <c r="A609" s="95" t="s">
        <v>2601</v>
      </c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</row>
    <row r="610" spans="1:21" ht="6" customHeight="1" x14ac:dyDescent="0.25"/>
    <row r="611" spans="1:21" x14ac:dyDescent="0.25">
      <c r="B611" s="90" t="s">
        <v>2364</v>
      </c>
      <c r="C611" s="90"/>
      <c r="D611" s="90"/>
      <c r="E611" s="90"/>
      <c r="F611" s="90"/>
      <c r="G611" s="90"/>
      <c r="H611" s="90"/>
      <c r="I611" s="96" t="s">
        <v>2638</v>
      </c>
      <c r="J611" s="96"/>
      <c r="K611" s="96"/>
      <c r="L611" s="96" t="s">
        <v>2143</v>
      </c>
      <c r="M611" s="96"/>
      <c r="N611" s="96"/>
      <c r="O611" s="96"/>
      <c r="P611" s="96"/>
      <c r="R611" s="85" t="s">
        <v>2636</v>
      </c>
      <c r="S611" s="85"/>
      <c r="T611" s="85"/>
      <c r="U611" s="97">
        <v>62.69</v>
      </c>
    </row>
    <row r="612" spans="1:21" x14ac:dyDescent="0.25">
      <c r="R612" s="85"/>
      <c r="S612" s="85"/>
      <c r="T612" s="85"/>
    </row>
    <row r="613" spans="1:21" x14ac:dyDescent="0.25">
      <c r="B613" s="90" t="s">
        <v>2364</v>
      </c>
      <c r="C613" s="90"/>
      <c r="D613" s="90"/>
      <c r="E613" s="90"/>
      <c r="F613" s="90"/>
      <c r="G613" s="90"/>
      <c r="H613" s="90"/>
      <c r="I613" s="96" t="s">
        <v>2639</v>
      </c>
      <c r="J613" s="96"/>
      <c r="K613" s="96"/>
      <c r="L613" s="96" t="s">
        <v>2233</v>
      </c>
      <c r="M613" s="96"/>
      <c r="N613" s="96"/>
      <c r="O613" s="96"/>
      <c r="P613" s="96"/>
      <c r="R613" s="96" t="s">
        <v>2644</v>
      </c>
      <c r="S613" s="96"/>
      <c r="T613" s="96"/>
      <c r="U613" s="97">
        <v>4.2</v>
      </c>
    </row>
    <row r="614" spans="1:21" x14ac:dyDescent="0.25">
      <c r="B614" s="90" t="s">
        <v>2226</v>
      </c>
      <c r="C614" s="90"/>
      <c r="D614" s="90"/>
      <c r="E614" s="90"/>
      <c r="F614" s="90"/>
      <c r="G614" s="90"/>
      <c r="H614" s="90"/>
      <c r="I614" s="96" t="s">
        <v>2645</v>
      </c>
      <c r="J614" s="96"/>
      <c r="K614" s="96"/>
      <c r="L614" s="96" t="s">
        <v>2301</v>
      </c>
      <c r="M614" s="96"/>
      <c r="N614" s="96"/>
      <c r="O614" s="96"/>
      <c r="P614" s="96"/>
      <c r="R614" s="96" t="s">
        <v>2646</v>
      </c>
      <c r="S614" s="96"/>
      <c r="T614" s="96"/>
      <c r="U614" s="97">
        <v>75</v>
      </c>
    </row>
    <row r="615" spans="1:21" x14ac:dyDescent="0.25">
      <c r="B615" s="90" t="s">
        <v>2226</v>
      </c>
      <c r="C615" s="90"/>
      <c r="D615" s="90"/>
      <c r="E615" s="90"/>
      <c r="F615" s="90"/>
      <c r="G615" s="90"/>
      <c r="H615" s="90"/>
      <c r="I615" s="96" t="s">
        <v>2618</v>
      </c>
      <c r="J615" s="96"/>
      <c r="K615" s="96"/>
      <c r="L615" s="96" t="s">
        <v>2233</v>
      </c>
      <c r="M615" s="96"/>
      <c r="N615" s="96"/>
      <c r="O615" s="96"/>
      <c r="P615" s="96"/>
      <c r="R615" s="85" t="s">
        <v>2619</v>
      </c>
      <c r="S615" s="85"/>
      <c r="T615" s="85"/>
      <c r="U615" s="97">
        <v>6.3</v>
      </c>
    </row>
    <row r="616" spans="1:21" x14ac:dyDescent="0.25">
      <c r="R616" s="85"/>
      <c r="S616" s="85"/>
      <c r="T616" s="85"/>
    </row>
    <row r="617" spans="1:21" x14ac:dyDescent="0.25">
      <c r="B617" s="90" t="s">
        <v>2226</v>
      </c>
      <c r="C617" s="90"/>
      <c r="D617" s="90"/>
      <c r="E617" s="90"/>
      <c r="F617" s="90"/>
      <c r="G617" s="90"/>
      <c r="H617" s="90"/>
      <c r="I617" s="85" t="s">
        <v>2647</v>
      </c>
      <c r="J617" s="85"/>
      <c r="K617" s="85"/>
      <c r="L617" s="96" t="s">
        <v>2143</v>
      </c>
      <c r="M617" s="96"/>
      <c r="N617" s="96"/>
      <c r="O617" s="96"/>
      <c r="P617" s="96"/>
      <c r="R617" s="85" t="s">
        <v>2648</v>
      </c>
      <c r="S617" s="85"/>
      <c r="T617" s="85"/>
      <c r="U617" s="97">
        <v>192.75</v>
      </c>
    </row>
    <row r="618" spans="1:21" x14ac:dyDescent="0.25">
      <c r="I618" s="85"/>
      <c r="J618" s="85"/>
      <c r="K618" s="85"/>
      <c r="R618" s="85"/>
      <c r="S618" s="85"/>
      <c r="T618" s="85"/>
    </row>
    <row r="619" spans="1:21" x14ac:dyDescent="0.25">
      <c r="B619" s="90" t="s">
        <v>2271</v>
      </c>
      <c r="C619" s="90"/>
      <c r="D619" s="90"/>
      <c r="E619" s="90"/>
      <c r="F619" s="90"/>
      <c r="G619" s="90"/>
      <c r="H619" s="90"/>
      <c r="I619" s="96" t="s">
        <v>2649</v>
      </c>
      <c r="J619" s="96"/>
      <c r="K619" s="96"/>
      <c r="L619" s="96" t="s">
        <v>2233</v>
      </c>
      <c r="M619" s="96"/>
      <c r="N619" s="96"/>
      <c r="O619" s="96"/>
      <c r="P619" s="96"/>
      <c r="R619" s="85" t="s">
        <v>2619</v>
      </c>
      <c r="S619" s="85"/>
      <c r="T619" s="85"/>
      <c r="U619" s="97">
        <v>19.79</v>
      </c>
    </row>
    <row r="620" spans="1:21" x14ac:dyDescent="0.25">
      <c r="R620" s="85"/>
      <c r="S620" s="85"/>
      <c r="T620" s="85"/>
    </row>
    <row r="621" spans="1:21" x14ac:dyDescent="0.25">
      <c r="B621" s="90" t="s">
        <v>2273</v>
      </c>
      <c r="C621" s="90"/>
      <c r="D621" s="90"/>
      <c r="E621" s="90"/>
      <c r="F621" s="90"/>
      <c r="G621" s="90"/>
      <c r="H621" s="90"/>
      <c r="I621" s="96" t="s">
        <v>2650</v>
      </c>
      <c r="J621" s="96"/>
      <c r="K621" s="96"/>
      <c r="L621" s="96" t="s">
        <v>2301</v>
      </c>
      <c r="M621" s="96"/>
      <c r="N621" s="96"/>
      <c r="O621" s="96"/>
      <c r="P621" s="96"/>
      <c r="R621" s="96" t="s">
        <v>2651</v>
      </c>
      <c r="S621" s="96"/>
      <c r="T621" s="96"/>
      <c r="U621" s="97">
        <v>110.01</v>
      </c>
    </row>
    <row r="622" spans="1:21" x14ac:dyDescent="0.25">
      <c r="B622" s="90" t="s">
        <v>2273</v>
      </c>
      <c r="C622" s="90"/>
      <c r="D622" s="90"/>
      <c r="E622" s="90"/>
      <c r="F622" s="90"/>
      <c r="G622" s="90"/>
      <c r="H622" s="90"/>
      <c r="I622" s="96" t="s">
        <v>2652</v>
      </c>
      <c r="J622" s="96"/>
      <c r="K622" s="96"/>
      <c r="L622" s="96" t="s">
        <v>2604</v>
      </c>
      <c r="M622" s="96"/>
      <c r="N622" s="96"/>
      <c r="O622" s="96"/>
      <c r="P622" s="96"/>
      <c r="R622" s="85" t="s">
        <v>2653</v>
      </c>
      <c r="S622" s="85"/>
      <c r="T622" s="85"/>
      <c r="U622" s="97">
        <v>296.52999999999997</v>
      </c>
    </row>
    <row r="623" spans="1:21" x14ac:dyDescent="0.25">
      <c r="R623" s="85"/>
      <c r="S623" s="85"/>
      <c r="T623" s="85"/>
    </row>
    <row r="624" spans="1:21" x14ac:dyDescent="0.25">
      <c r="B624" s="90" t="s">
        <v>2273</v>
      </c>
      <c r="C624" s="90"/>
      <c r="D624" s="90"/>
      <c r="E624" s="90"/>
      <c r="F624" s="90"/>
      <c r="G624" s="90"/>
      <c r="H624" s="90"/>
      <c r="I624" s="96" t="s">
        <v>2618</v>
      </c>
      <c r="J624" s="96"/>
      <c r="K624" s="96"/>
      <c r="L624" s="96" t="s">
        <v>2233</v>
      </c>
      <c r="M624" s="96"/>
      <c r="N624" s="96"/>
      <c r="O624" s="96"/>
      <c r="P624" s="96"/>
      <c r="R624" s="85" t="s">
        <v>2619</v>
      </c>
      <c r="S624" s="85"/>
      <c r="T624" s="85"/>
      <c r="U624" s="97">
        <v>4.2</v>
      </c>
    </row>
    <row r="625" spans="2:21" x14ac:dyDescent="0.25">
      <c r="R625" s="85"/>
      <c r="S625" s="85"/>
      <c r="T625" s="85"/>
    </row>
    <row r="626" spans="2:21" x14ac:dyDescent="0.25">
      <c r="B626" s="90" t="s">
        <v>2273</v>
      </c>
      <c r="C626" s="90"/>
      <c r="D626" s="90"/>
      <c r="E626" s="90"/>
      <c r="F626" s="90"/>
      <c r="G626" s="90"/>
      <c r="H626" s="90"/>
      <c r="I626" s="96" t="s">
        <v>2639</v>
      </c>
      <c r="J626" s="96"/>
      <c r="K626" s="96"/>
      <c r="L626" s="96" t="s">
        <v>2233</v>
      </c>
      <c r="M626" s="96"/>
      <c r="N626" s="96"/>
      <c r="O626" s="96"/>
      <c r="P626" s="96"/>
      <c r="R626" s="85" t="s">
        <v>2619</v>
      </c>
      <c r="S626" s="85"/>
      <c r="T626" s="85"/>
      <c r="U626" s="97">
        <v>2.1</v>
      </c>
    </row>
    <row r="627" spans="2:21" x14ac:dyDescent="0.25">
      <c r="R627" s="85"/>
      <c r="S627" s="85"/>
      <c r="T627" s="85"/>
    </row>
    <row r="628" spans="2:21" x14ac:dyDescent="0.25">
      <c r="B628" s="90" t="s">
        <v>2120</v>
      </c>
      <c r="C628" s="90"/>
      <c r="D628" s="90"/>
      <c r="E628" s="90"/>
      <c r="F628" s="90"/>
      <c r="G628" s="90"/>
      <c r="H628" s="90"/>
      <c r="I628" s="96" t="s">
        <v>2170</v>
      </c>
      <c r="J628" s="96"/>
      <c r="K628" s="96"/>
      <c r="L628" s="96" t="s">
        <v>2171</v>
      </c>
      <c r="M628" s="96"/>
      <c r="N628" s="96"/>
      <c r="O628" s="96"/>
      <c r="P628" s="96"/>
      <c r="R628" s="85" t="s">
        <v>2654</v>
      </c>
      <c r="S628" s="85"/>
      <c r="T628" s="85"/>
      <c r="U628" s="97">
        <v>243.99</v>
      </c>
    </row>
    <row r="629" spans="2:21" x14ac:dyDescent="0.25">
      <c r="R629" s="85"/>
      <c r="S629" s="85"/>
      <c r="T629" s="85"/>
    </row>
    <row r="630" spans="2:21" x14ac:dyDescent="0.25">
      <c r="B630" s="90" t="s">
        <v>2120</v>
      </c>
      <c r="C630" s="90"/>
      <c r="D630" s="90"/>
      <c r="E630" s="90"/>
      <c r="F630" s="90"/>
      <c r="G630" s="90"/>
      <c r="H630" s="90"/>
      <c r="I630" s="96" t="s">
        <v>2170</v>
      </c>
      <c r="J630" s="96"/>
      <c r="K630" s="96"/>
      <c r="L630" s="96" t="s">
        <v>2171</v>
      </c>
      <c r="M630" s="96"/>
      <c r="N630" s="96"/>
      <c r="O630" s="96"/>
      <c r="P630" s="96"/>
      <c r="R630" s="85" t="s">
        <v>2655</v>
      </c>
      <c r="S630" s="85"/>
      <c r="T630" s="85"/>
      <c r="U630" s="97">
        <v>243.99</v>
      </c>
    </row>
    <row r="631" spans="2:21" x14ac:dyDescent="0.25">
      <c r="R631" s="85"/>
      <c r="S631" s="85"/>
      <c r="T631" s="85"/>
    </row>
    <row r="632" spans="2:21" x14ac:dyDescent="0.25">
      <c r="B632" s="90" t="s">
        <v>2120</v>
      </c>
      <c r="C632" s="90"/>
      <c r="D632" s="90"/>
      <c r="E632" s="90"/>
      <c r="F632" s="90"/>
      <c r="G632" s="90"/>
      <c r="H632" s="90"/>
      <c r="I632" s="96" t="s">
        <v>2592</v>
      </c>
      <c r="J632" s="96"/>
      <c r="K632" s="96"/>
      <c r="L632" s="96" t="s">
        <v>2143</v>
      </c>
      <c r="M632" s="96"/>
      <c r="N632" s="96"/>
      <c r="O632" s="96"/>
      <c r="P632" s="96"/>
      <c r="R632" s="85" t="s">
        <v>2636</v>
      </c>
      <c r="S632" s="85"/>
      <c r="T632" s="85"/>
      <c r="U632" s="97">
        <v>265.61</v>
      </c>
    </row>
    <row r="633" spans="2:21" x14ac:dyDescent="0.25">
      <c r="R633" s="85"/>
      <c r="S633" s="85"/>
      <c r="T633" s="85"/>
    </row>
    <row r="634" spans="2:21" x14ac:dyDescent="0.25">
      <c r="B634" s="90" t="s">
        <v>2120</v>
      </c>
      <c r="C634" s="90"/>
      <c r="D634" s="90"/>
      <c r="E634" s="90"/>
      <c r="F634" s="90"/>
      <c r="G634" s="90"/>
      <c r="H634" s="90"/>
      <c r="I634" s="96" t="s">
        <v>2592</v>
      </c>
      <c r="J634" s="96"/>
      <c r="K634" s="96"/>
      <c r="L634" s="96" t="s">
        <v>2143</v>
      </c>
      <c r="M634" s="96"/>
      <c r="N634" s="96"/>
      <c r="O634" s="96"/>
      <c r="P634" s="96"/>
      <c r="R634" s="85" t="s">
        <v>2656</v>
      </c>
      <c r="S634" s="85"/>
      <c r="T634" s="85"/>
      <c r="U634" s="97">
        <v>106.72</v>
      </c>
    </row>
    <row r="635" spans="2:21" x14ac:dyDescent="0.25">
      <c r="R635" s="85"/>
      <c r="S635" s="85"/>
      <c r="T635" s="85"/>
    </row>
    <row r="636" spans="2:21" x14ac:dyDescent="0.25">
      <c r="B636" s="90" t="s">
        <v>2120</v>
      </c>
      <c r="C636" s="90"/>
      <c r="D636" s="90"/>
      <c r="E636" s="90"/>
      <c r="F636" s="90"/>
      <c r="G636" s="90"/>
      <c r="H636" s="90"/>
      <c r="I636" s="96" t="s">
        <v>2592</v>
      </c>
      <c r="J636" s="96"/>
      <c r="K636" s="96"/>
      <c r="L636" s="96" t="s">
        <v>2143</v>
      </c>
      <c r="M636" s="96"/>
      <c r="N636" s="96"/>
      <c r="O636" s="96"/>
      <c r="P636" s="96"/>
      <c r="R636" s="85" t="s">
        <v>2636</v>
      </c>
      <c r="S636" s="85"/>
      <c r="T636" s="85"/>
      <c r="U636" s="97">
        <v>135.69999999999999</v>
      </c>
    </row>
    <row r="637" spans="2:21" x14ac:dyDescent="0.25">
      <c r="R637" s="85"/>
      <c r="S637" s="85"/>
      <c r="T637" s="85"/>
    </row>
    <row r="638" spans="2:21" x14ac:dyDescent="0.25">
      <c r="B638" s="90" t="s">
        <v>2120</v>
      </c>
      <c r="C638" s="90"/>
      <c r="D638" s="90"/>
      <c r="E638" s="90"/>
      <c r="F638" s="90"/>
      <c r="G638" s="90"/>
      <c r="H638" s="90"/>
      <c r="I638" s="96" t="s">
        <v>2612</v>
      </c>
      <c r="J638" s="96"/>
      <c r="K638" s="96"/>
      <c r="L638" s="96" t="s">
        <v>2143</v>
      </c>
      <c r="M638" s="96"/>
      <c r="N638" s="96"/>
      <c r="O638" s="96"/>
      <c r="P638" s="96"/>
      <c r="R638" s="85" t="s">
        <v>2611</v>
      </c>
      <c r="S638" s="85"/>
      <c r="T638" s="85"/>
      <c r="U638" s="97">
        <v>267.13</v>
      </c>
    </row>
    <row r="639" spans="2:21" x14ac:dyDescent="0.25">
      <c r="R639" s="85"/>
      <c r="S639" s="85"/>
      <c r="T639" s="85"/>
    </row>
    <row r="640" spans="2:21" x14ac:dyDescent="0.25">
      <c r="B640" s="90" t="s">
        <v>2120</v>
      </c>
      <c r="C640" s="90"/>
      <c r="D640" s="90"/>
      <c r="E640" s="90"/>
      <c r="F640" s="90"/>
      <c r="G640" s="90"/>
      <c r="H640" s="90"/>
      <c r="I640" s="96" t="s">
        <v>2612</v>
      </c>
      <c r="J640" s="96"/>
      <c r="K640" s="96"/>
      <c r="L640" s="96" t="s">
        <v>2125</v>
      </c>
      <c r="M640" s="96"/>
      <c r="N640" s="96"/>
      <c r="O640" s="96"/>
      <c r="P640" s="96"/>
      <c r="R640" s="96" t="s">
        <v>2126</v>
      </c>
      <c r="S640" s="96"/>
      <c r="T640" s="96"/>
      <c r="U640" s="97">
        <v>102.65</v>
      </c>
    </row>
    <row r="641" spans="2:21" x14ac:dyDescent="0.25">
      <c r="B641" s="90" t="s">
        <v>2120</v>
      </c>
      <c r="C641" s="90"/>
      <c r="D641" s="90"/>
      <c r="E641" s="90"/>
      <c r="F641" s="90"/>
      <c r="G641" s="90"/>
      <c r="H641" s="90"/>
      <c r="I641" s="96" t="s">
        <v>2173</v>
      </c>
      <c r="J641" s="96"/>
      <c r="K641" s="96"/>
      <c r="L641" s="96" t="s">
        <v>2147</v>
      </c>
      <c r="M641" s="96"/>
      <c r="N641" s="96"/>
      <c r="O641" s="96"/>
      <c r="P641" s="96"/>
      <c r="R641" s="96" t="s">
        <v>2657</v>
      </c>
      <c r="S641" s="96"/>
      <c r="T641" s="96"/>
      <c r="U641" s="97">
        <v>645</v>
      </c>
    </row>
    <row r="642" spans="2:21" x14ac:dyDescent="0.25">
      <c r="B642" s="90" t="s">
        <v>2120</v>
      </c>
      <c r="C642" s="90"/>
      <c r="D642" s="90"/>
      <c r="E642" s="90"/>
      <c r="F642" s="90"/>
      <c r="G642" s="90"/>
      <c r="H642" s="90"/>
      <c r="I642" s="96" t="s">
        <v>2618</v>
      </c>
      <c r="J642" s="96"/>
      <c r="K642" s="96"/>
      <c r="L642" s="96" t="s">
        <v>2233</v>
      </c>
      <c r="M642" s="96"/>
      <c r="N642" s="96"/>
      <c r="O642" s="96"/>
      <c r="P642" s="96"/>
      <c r="R642" s="85" t="s">
        <v>2619</v>
      </c>
      <c r="S642" s="85"/>
      <c r="T642" s="85"/>
      <c r="U642" s="97">
        <v>11.1</v>
      </c>
    </row>
    <row r="643" spans="2:21" x14ac:dyDescent="0.25">
      <c r="R643" s="85"/>
      <c r="S643" s="85"/>
      <c r="T643" s="85"/>
    </row>
    <row r="644" spans="2:21" x14ac:dyDescent="0.25">
      <c r="B644" s="90" t="s">
        <v>2175</v>
      </c>
      <c r="C644" s="90"/>
      <c r="D644" s="90"/>
      <c r="E644" s="90"/>
      <c r="F644" s="90"/>
      <c r="G644" s="90"/>
      <c r="H644" s="90"/>
      <c r="I644" s="96" t="s">
        <v>2618</v>
      </c>
      <c r="J644" s="96"/>
      <c r="K644" s="96"/>
      <c r="L644" s="96" t="s">
        <v>2233</v>
      </c>
      <c r="M644" s="96"/>
      <c r="N644" s="96"/>
      <c r="O644" s="96"/>
      <c r="P644" s="96"/>
      <c r="R644" s="85" t="s">
        <v>2619</v>
      </c>
      <c r="S644" s="85"/>
      <c r="T644" s="85"/>
      <c r="U644" s="97">
        <v>48.2</v>
      </c>
    </row>
    <row r="645" spans="2:21" x14ac:dyDescent="0.25">
      <c r="R645" s="85"/>
      <c r="S645" s="85"/>
      <c r="T645" s="85"/>
    </row>
    <row r="646" spans="2:21" x14ac:dyDescent="0.25">
      <c r="B646" s="90" t="s">
        <v>2235</v>
      </c>
      <c r="C646" s="90"/>
      <c r="D646" s="90"/>
      <c r="E646" s="90"/>
      <c r="F646" s="90"/>
      <c r="G646" s="90"/>
      <c r="H646" s="90"/>
      <c r="I646" s="96" t="s">
        <v>2634</v>
      </c>
      <c r="J646" s="96"/>
      <c r="K646" s="96"/>
      <c r="L646" s="96" t="s">
        <v>2125</v>
      </c>
      <c r="M646" s="96"/>
      <c r="N646" s="96"/>
      <c r="O646" s="96"/>
      <c r="P646" s="96"/>
      <c r="R646" s="85" t="s">
        <v>2658</v>
      </c>
      <c r="S646" s="85"/>
      <c r="T646" s="85"/>
      <c r="U646" s="97">
        <v>35.99</v>
      </c>
    </row>
    <row r="647" spans="2:21" x14ac:dyDescent="0.25">
      <c r="R647" s="85"/>
      <c r="S647" s="85"/>
      <c r="T647" s="85"/>
    </row>
    <row r="648" spans="2:21" x14ac:dyDescent="0.25">
      <c r="B648" s="90" t="s">
        <v>2235</v>
      </c>
      <c r="C648" s="90"/>
      <c r="D648" s="90"/>
      <c r="E648" s="90"/>
      <c r="F648" s="90"/>
      <c r="G648" s="90"/>
      <c r="H648" s="90"/>
      <c r="I648" s="96" t="s">
        <v>2618</v>
      </c>
      <c r="J648" s="96"/>
      <c r="K648" s="96"/>
      <c r="L648" s="96" t="s">
        <v>2233</v>
      </c>
      <c r="M648" s="96"/>
      <c r="N648" s="96"/>
      <c r="O648" s="96"/>
      <c r="P648" s="96"/>
      <c r="R648" s="85" t="s">
        <v>2619</v>
      </c>
      <c r="S648" s="85"/>
      <c r="T648" s="85"/>
      <c r="U648" s="97">
        <v>4.4000000000000004</v>
      </c>
    </row>
    <row r="649" spans="2:21" x14ac:dyDescent="0.25">
      <c r="R649" s="85"/>
      <c r="S649" s="85"/>
      <c r="T649" s="85"/>
    </row>
    <row r="650" spans="2:21" x14ac:dyDescent="0.25">
      <c r="B650" s="90" t="s">
        <v>2145</v>
      </c>
      <c r="C650" s="90"/>
      <c r="D650" s="90"/>
      <c r="E650" s="90"/>
      <c r="F650" s="90"/>
      <c r="G650" s="90"/>
      <c r="H650" s="90"/>
      <c r="I650" s="96" t="s">
        <v>2622</v>
      </c>
      <c r="J650" s="96"/>
      <c r="K650" s="96"/>
      <c r="L650" s="96" t="s">
        <v>2143</v>
      </c>
      <c r="M650" s="96"/>
      <c r="N650" s="96"/>
      <c r="O650" s="96"/>
      <c r="P650" s="96"/>
      <c r="R650" s="85" t="s">
        <v>2659</v>
      </c>
      <c r="S650" s="85"/>
      <c r="T650" s="85"/>
      <c r="U650" s="97">
        <v>508.35</v>
      </c>
    </row>
    <row r="651" spans="2:21" x14ac:dyDescent="0.25">
      <c r="R651" s="85"/>
      <c r="S651" s="85"/>
      <c r="T651" s="85"/>
    </row>
    <row r="652" spans="2:21" x14ac:dyDescent="0.25">
      <c r="B652" s="90" t="s">
        <v>2145</v>
      </c>
      <c r="C652" s="90"/>
      <c r="D652" s="90"/>
      <c r="E652" s="90"/>
      <c r="F652" s="90"/>
      <c r="G652" s="90"/>
      <c r="H652" s="90"/>
      <c r="I652" s="96" t="s">
        <v>2618</v>
      </c>
      <c r="J652" s="96"/>
      <c r="K652" s="96"/>
      <c r="L652" s="96" t="s">
        <v>2233</v>
      </c>
      <c r="M652" s="96"/>
      <c r="N652" s="96"/>
      <c r="O652" s="96"/>
      <c r="P652" s="96"/>
      <c r="R652" s="85" t="s">
        <v>2619</v>
      </c>
      <c r="S652" s="85"/>
      <c r="T652" s="85"/>
      <c r="U652" s="97">
        <v>9.4600000000000009</v>
      </c>
    </row>
    <row r="653" spans="2:21" x14ac:dyDescent="0.25">
      <c r="R653" s="85"/>
      <c r="S653" s="85"/>
      <c r="T653" s="85"/>
    </row>
    <row r="654" spans="2:21" x14ac:dyDescent="0.25">
      <c r="B654" s="90" t="s">
        <v>2145</v>
      </c>
      <c r="C654" s="90"/>
      <c r="D654" s="90"/>
      <c r="E654" s="90"/>
      <c r="F654" s="90"/>
      <c r="G654" s="90"/>
      <c r="H654" s="90"/>
      <c r="I654" s="96" t="s">
        <v>2660</v>
      </c>
      <c r="J654" s="96"/>
      <c r="K654" s="96"/>
      <c r="L654" s="96" t="s">
        <v>2143</v>
      </c>
      <c r="M654" s="96"/>
      <c r="N654" s="96"/>
      <c r="O654" s="96"/>
      <c r="P654" s="96"/>
      <c r="R654" s="85" t="s">
        <v>2661</v>
      </c>
      <c r="S654" s="85"/>
      <c r="T654" s="85"/>
      <c r="U654" s="97">
        <v>72</v>
      </c>
    </row>
    <row r="655" spans="2:21" x14ac:dyDescent="0.25">
      <c r="R655" s="85"/>
      <c r="S655" s="85"/>
      <c r="T655" s="85"/>
    </row>
    <row r="656" spans="2:21" x14ac:dyDescent="0.25">
      <c r="B656" s="90" t="s">
        <v>2145</v>
      </c>
      <c r="C656" s="90"/>
      <c r="D656" s="90"/>
      <c r="E656" s="90"/>
      <c r="F656" s="90"/>
      <c r="G656" s="90"/>
      <c r="H656" s="90"/>
      <c r="I656" s="96" t="s">
        <v>2624</v>
      </c>
      <c r="J656" s="96"/>
      <c r="K656" s="96"/>
      <c r="L656" s="96" t="s">
        <v>2125</v>
      </c>
      <c r="M656" s="96"/>
      <c r="N656" s="96"/>
      <c r="O656" s="96"/>
      <c r="P656" s="96"/>
      <c r="R656" s="85" t="s">
        <v>2662</v>
      </c>
      <c r="S656" s="85"/>
      <c r="T656" s="85"/>
      <c r="U656" s="97">
        <v>231.25</v>
      </c>
    </row>
    <row r="657" spans="1:22" x14ac:dyDescent="0.25">
      <c r="R657" s="85"/>
      <c r="S657" s="85"/>
      <c r="T657" s="85"/>
    </row>
    <row r="658" spans="1:22" x14ac:dyDescent="0.25">
      <c r="B658" s="90" t="s">
        <v>2239</v>
      </c>
      <c r="C658" s="90"/>
      <c r="D658" s="90"/>
      <c r="E658" s="90"/>
      <c r="F658" s="90"/>
      <c r="G658" s="90"/>
      <c r="H658" s="90"/>
      <c r="I658" s="96" t="s">
        <v>2663</v>
      </c>
      <c r="J658" s="96"/>
      <c r="K658" s="96"/>
      <c r="L658" s="96" t="s">
        <v>2143</v>
      </c>
      <c r="M658" s="96"/>
      <c r="N658" s="96"/>
      <c r="O658" s="96"/>
      <c r="P658" s="96"/>
      <c r="R658" s="96" t="s">
        <v>2664</v>
      </c>
      <c r="S658" s="96"/>
      <c r="T658" s="96"/>
      <c r="U658" s="97">
        <v>90.91</v>
      </c>
    </row>
    <row r="659" spans="1:22" x14ac:dyDescent="0.25">
      <c r="B659" s="90" t="s">
        <v>2181</v>
      </c>
      <c r="C659" s="90"/>
      <c r="D659" s="90"/>
      <c r="E659" s="90"/>
      <c r="F659" s="90"/>
      <c r="G659" s="90"/>
      <c r="H659" s="90"/>
      <c r="I659" s="96" t="s">
        <v>2612</v>
      </c>
      <c r="J659" s="96"/>
      <c r="K659" s="96"/>
      <c r="L659" s="96" t="s">
        <v>2125</v>
      </c>
      <c r="M659" s="96"/>
      <c r="N659" s="96"/>
      <c r="O659" s="96"/>
      <c r="P659" s="96"/>
      <c r="R659" s="96" t="s">
        <v>2126</v>
      </c>
      <c r="S659" s="96"/>
      <c r="T659" s="96"/>
      <c r="U659" s="97">
        <v>30.14</v>
      </c>
    </row>
    <row r="660" spans="1:22" x14ac:dyDescent="0.25">
      <c r="B660" s="90" t="s">
        <v>2181</v>
      </c>
      <c r="C660" s="90"/>
      <c r="D660" s="90"/>
      <c r="E660" s="90"/>
      <c r="F660" s="90"/>
      <c r="G660" s="90"/>
      <c r="H660" s="90"/>
      <c r="I660" s="96" t="s">
        <v>2592</v>
      </c>
      <c r="J660" s="96"/>
      <c r="K660" s="96"/>
      <c r="L660" s="96" t="s">
        <v>2665</v>
      </c>
      <c r="M660" s="96"/>
      <c r="N660" s="96"/>
      <c r="O660" s="96"/>
      <c r="P660" s="96"/>
      <c r="R660" s="96" t="s">
        <v>2666</v>
      </c>
      <c r="S660" s="96"/>
      <c r="T660" s="96"/>
      <c r="U660" s="97">
        <v>44.82</v>
      </c>
    </row>
    <row r="661" spans="1:22" x14ac:dyDescent="0.25">
      <c r="B661" s="90" t="s">
        <v>2181</v>
      </c>
      <c r="C661" s="90"/>
      <c r="D661" s="90"/>
      <c r="E661" s="90"/>
      <c r="F661" s="90"/>
      <c r="G661" s="90"/>
      <c r="H661" s="90"/>
      <c r="I661" s="96" t="s">
        <v>2592</v>
      </c>
      <c r="J661" s="96"/>
      <c r="K661" s="96"/>
      <c r="L661" s="96" t="s">
        <v>2616</v>
      </c>
      <c r="M661" s="96"/>
      <c r="N661" s="96"/>
      <c r="O661" s="96"/>
      <c r="P661" s="96"/>
      <c r="R661" s="96" t="s">
        <v>2667</v>
      </c>
      <c r="S661" s="96"/>
      <c r="T661" s="96"/>
      <c r="U661" s="97">
        <v>126.67</v>
      </c>
    </row>
    <row r="662" spans="1:22" x14ac:dyDescent="0.25">
      <c r="B662" s="90" t="s">
        <v>2181</v>
      </c>
      <c r="C662" s="90"/>
      <c r="D662" s="90"/>
      <c r="E662" s="90"/>
      <c r="F662" s="90"/>
      <c r="G662" s="90"/>
      <c r="H662" s="90"/>
      <c r="I662" s="96" t="s">
        <v>2586</v>
      </c>
      <c r="J662" s="96"/>
      <c r="K662" s="96"/>
      <c r="L662" s="96" t="s">
        <v>2604</v>
      </c>
      <c r="M662" s="96"/>
      <c r="N662" s="96"/>
      <c r="O662" s="96"/>
      <c r="P662" s="96"/>
      <c r="R662" s="96" t="s">
        <v>2668</v>
      </c>
      <c r="S662" s="96"/>
      <c r="T662" s="96"/>
      <c r="U662" s="97">
        <v>110</v>
      </c>
    </row>
    <row r="663" spans="1:22" x14ac:dyDescent="0.25">
      <c r="B663" s="90" t="s">
        <v>2181</v>
      </c>
      <c r="C663" s="90"/>
      <c r="D663" s="90"/>
      <c r="E663" s="90"/>
      <c r="F663" s="90"/>
      <c r="G663" s="90"/>
      <c r="H663" s="90"/>
      <c r="I663" s="96" t="s">
        <v>2586</v>
      </c>
      <c r="J663" s="96"/>
      <c r="K663" s="96"/>
      <c r="L663" s="96" t="s">
        <v>2604</v>
      </c>
      <c r="M663" s="96"/>
      <c r="N663" s="96"/>
      <c r="O663" s="96"/>
      <c r="P663" s="96"/>
      <c r="R663" s="96" t="s">
        <v>2668</v>
      </c>
      <c r="S663" s="96"/>
      <c r="T663" s="96"/>
      <c r="U663" s="97">
        <v>29.9</v>
      </c>
    </row>
    <row r="664" spans="1:22" x14ac:dyDescent="0.25">
      <c r="B664" s="90" t="s">
        <v>2242</v>
      </c>
      <c r="C664" s="90"/>
      <c r="D664" s="90"/>
      <c r="E664" s="90"/>
      <c r="F664" s="90"/>
      <c r="G664" s="90"/>
      <c r="H664" s="90"/>
      <c r="I664" s="96" t="s">
        <v>2669</v>
      </c>
      <c r="J664" s="96"/>
      <c r="K664" s="96"/>
      <c r="L664" s="96" t="s">
        <v>2125</v>
      </c>
      <c r="M664" s="96"/>
      <c r="N664" s="96"/>
      <c r="O664" s="96"/>
      <c r="P664" s="96"/>
      <c r="R664" s="96" t="s">
        <v>2670</v>
      </c>
      <c r="S664" s="96"/>
      <c r="T664" s="96"/>
      <c r="U664" s="97">
        <v>112.95</v>
      </c>
    </row>
    <row r="665" spans="1:22" x14ac:dyDescent="0.25">
      <c r="B665" s="90" t="s">
        <v>2242</v>
      </c>
      <c r="C665" s="90"/>
      <c r="D665" s="90"/>
      <c r="E665" s="90"/>
      <c r="F665" s="90"/>
      <c r="G665" s="90"/>
      <c r="H665" s="90"/>
      <c r="I665" s="96" t="s">
        <v>2618</v>
      </c>
      <c r="J665" s="96"/>
      <c r="K665" s="96"/>
      <c r="L665" s="96" t="s">
        <v>2233</v>
      </c>
      <c r="M665" s="96"/>
      <c r="N665" s="96"/>
      <c r="O665" s="96"/>
      <c r="P665" s="96"/>
      <c r="R665" s="85" t="s">
        <v>2619</v>
      </c>
      <c r="S665" s="85"/>
      <c r="T665" s="85"/>
      <c r="U665" s="97">
        <v>11.35</v>
      </c>
    </row>
    <row r="666" spans="1:22" x14ac:dyDescent="0.25">
      <c r="R666" s="85"/>
      <c r="S666" s="85"/>
      <c r="T666" s="85"/>
    </row>
    <row r="667" spans="1:22" ht="15.75" customHeight="1" x14ac:dyDescent="0.25"/>
    <row r="668" spans="1:22" ht="11.25" customHeight="1" x14ac:dyDescent="0.25"/>
    <row r="669" spans="1:22" ht="13.5" customHeight="1" x14ac:dyDescent="0.25">
      <c r="A669" s="85" t="s">
        <v>2184</v>
      </c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P669" s="86" t="s">
        <v>2671</v>
      </c>
      <c r="Q669" s="86"/>
      <c r="R669" s="86"/>
      <c r="S669" s="86"/>
      <c r="T669" s="86"/>
      <c r="U669" s="86"/>
      <c r="V669" s="86"/>
    </row>
    <row r="670" spans="1:22" ht="20.25" customHeight="1" x14ac:dyDescent="0.25">
      <c r="A670" s="100" t="s">
        <v>2186</v>
      </c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</row>
    <row r="671" spans="1:22" ht="7.5" customHeight="1" x14ac:dyDescent="0.25"/>
    <row r="672" spans="1:22" x14ac:dyDescent="0.25">
      <c r="A672" s="95" t="s">
        <v>2601</v>
      </c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</row>
    <row r="673" spans="1:22" ht="6" customHeight="1" x14ac:dyDescent="0.25"/>
    <row r="674" spans="1:22" x14ac:dyDescent="0.25">
      <c r="B674" s="90" t="s">
        <v>2160</v>
      </c>
      <c r="C674" s="90"/>
      <c r="D674" s="90"/>
      <c r="E674" s="90"/>
      <c r="F674" s="90"/>
      <c r="G674" s="90"/>
      <c r="H674" s="90"/>
      <c r="I674" s="96" t="s">
        <v>2618</v>
      </c>
      <c r="J674" s="96"/>
      <c r="K674" s="96"/>
      <c r="L674" s="96" t="s">
        <v>2233</v>
      </c>
      <c r="M674" s="96"/>
      <c r="N674" s="96"/>
      <c r="O674" s="96"/>
      <c r="P674" s="96"/>
      <c r="R674" s="85" t="s">
        <v>2619</v>
      </c>
      <c r="S674" s="85"/>
      <c r="T674" s="85"/>
      <c r="U674" s="97">
        <v>21.75</v>
      </c>
    </row>
    <row r="675" spans="1:22" x14ac:dyDescent="0.25">
      <c r="R675" s="85"/>
      <c r="S675" s="85"/>
      <c r="T675" s="85"/>
    </row>
    <row r="676" spans="1:22" ht="6" customHeight="1" x14ac:dyDescent="0.25"/>
    <row r="677" spans="1:22" x14ac:dyDescent="0.25">
      <c r="D677" s="91" t="s">
        <v>2</v>
      </c>
      <c r="F677" s="91" t="s">
        <v>2</v>
      </c>
      <c r="H677" s="91" t="s">
        <v>2</v>
      </c>
      <c r="O677" s="98" t="s">
        <v>2601</v>
      </c>
      <c r="P677" s="98"/>
      <c r="Q677" s="98"/>
      <c r="R677" s="98"/>
      <c r="S677" s="98"/>
      <c r="U677" s="99">
        <v>7891.5</v>
      </c>
    </row>
    <row r="678" spans="1:22" x14ac:dyDescent="0.25">
      <c r="A678" s="95" t="s">
        <v>2672</v>
      </c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</row>
    <row r="679" spans="1:22" ht="6" customHeight="1" x14ac:dyDescent="0.25"/>
    <row r="680" spans="1:22" x14ac:dyDescent="0.25">
      <c r="B680" s="90" t="s">
        <v>2190</v>
      </c>
      <c r="C680" s="90"/>
      <c r="D680" s="90"/>
      <c r="E680" s="90"/>
      <c r="F680" s="90"/>
      <c r="G680" s="90"/>
      <c r="H680" s="90"/>
      <c r="I680" s="96" t="s">
        <v>2673</v>
      </c>
      <c r="J680" s="96"/>
      <c r="K680" s="96"/>
      <c r="L680" s="96" t="s">
        <v>2143</v>
      </c>
      <c r="M680" s="96"/>
      <c r="N680" s="96"/>
      <c r="O680" s="96"/>
      <c r="P680" s="96"/>
      <c r="R680" s="96" t="s">
        <v>2674</v>
      </c>
      <c r="S680" s="96"/>
      <c r="T680" s="96"/>
      <c r="U680" s="97">
        <v>648</v>
      </c>
    </row>
    <row r="681" spans="1:22" x14ac:dyDescent="0.25">
      <c r="B681" s="90" t="s">
        <v>2242</v>
      </c>
      <c r="C681" s="90"/>
      <c r="D681" s="90"/>
      <c r="E681" s="90"/>
      <c r="F681" s="90"/>
      <c r="G681" s="90"/>
      <c r="H681" s="90"/>
      <c r="I681" s="96" t="s">
        <v>2675</v>
      </c>
      <c r="J681" s="96"/>
      <c r="K681" s="96"/>
      <c r="L681" s="96" t="s">
        <v>2275</v>
      </c>
      <c r="M681" s="96"/>
      <c r="N681" s="96"/>
      <c r="O681" s="96"/>
      <c r="P681" s="96"/>
      <c r="R681" s="85" t="s">
        <v>2676</v>
      </c>
      <c r="S681" s="85"/>
      <c r="T681" s="85"/>
      <c r="U681" s="97">
        <v>9.99</v>
      </c>
    </row>
    <row r="682" spans="1:22" x14ac:dyDescent="0.25">
      <c r="R682" s="85"/>
      <c r="S682" s="85"/>
      <c r="T682" s="85"/>
    </row>
    <row r="683" spans="1:22" ht="6" customHeight="1" x14ac:dyDescent="0.25"/>
    <row r="684" spans="1:22" x14ac:dyDescent="0.25">
      <c r="D684" s="91" t="s">
        <v>2</v>
      </c>
      <c r="F684" s="91" t="s">
        <v>2</v>
      </c>
      <c r="H684" s="91" t="s">
        <v>2</v>
      </c>
      <c r="O684" s="98" t="s">
        <v>2672</v>
      </c>
      <c r="P684" s="98"/>
      <c r="Q684" s="98"/>
      <c r="R684" s="98"/>
      <c r="S684" s="98"/>
      <c r="U684" s="99">
        <v>657.99</v>
      </c>
    </row>
    <row r="685" spans="1:22" ht="409.6" customHeight="1" x14ac:dyDescent="0.25"/>
    <row r="686" spans="1:22" ht="11.25" customHeight="1" x14ac:dyDescent="0.25"/>
    <row r="687" spans="1:22" ht="13.5" customHeight="1" x14ac:dyDescent="0.25">
      <c r="A687" s="85" t="s">
        <v>2184</v>
      </c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P687" s="86" t="s">
        <v>2677</v>
      </c>
      <c r="Q687" s="86"/>
      <c r="R687" s="86"/>
      <c r="S687" s="86"/>
      <c r="T687" s="86"/>
      <c r="U687" s="86"/>
      <c r="V687" s="86"/>
    </row>
    <row r="688" spans="1:22" ht="20.25" customHeight="1" x14ac:dyDescent="0.25">
      <c r="A688" s="100" t="s">
        <v>2186</v>
      </c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</row>
    <row r="689" spans="1:21" ht="7.5" customHeight="1" x14ac:dyDescent="0.25"/>
    <row r="690" spans="1:21" x14ac:dyDescent="0.25">
      <c r="A690" s="95" t="s">
        <v>2678</v>
      </c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</row>
    <row r="691" spans="1:21" ht="6" customHeight="1" x14ac:dyDescent="0.25"/>
    <row r="692" spans="1:21" x14ac:dyDescent="0.25">
      <c r="B692" s="90" t="s">
        <v>2212</v>
      </c>
      <c r="C692" s="90"/>
      <c r="D692" s="90"/>
      <c r="E692" s="90"/>
      <c r="F692" s="90"/>
      <c r="G692" s="90"/>
      <c r="H692" s="90"/>
      <c r="I692" s="96" t="s">
        <v>2679</v>
      </c>
      <c r="J692" s="96"/>
      <c r="K692" s="96"/>
      <c r="L692" s="96" t="s">
        <v>2147</v>
      </c>
      <c r="M692" s="96"/>
      <c r="N692" s="96"/>
      <c r="O692" s="96"/>
      <c r="P692" s="96"/>
      <c r="R692" s="85" t="s">
        <v>2680</v>
      </c>
      <c r="S692" s="85"/>
      <c r="T692" s="85"/>
      <c r="U692" s="97">
        <v>399</v>
      </c>
    </row>
    <row r="693" spans="1:21" x14ac:dyDescent="0.25">
      <c r="R693" s="85"/>
      <c r="S693" s="85"/>
      <c r="T693" s="85"/>
    </row>
    <row r="694" spans="1:21" x14ac:dyDescent="0.25">
      <c r="B694" s="90" t="s">
        <v>2212</v>
      </c>
      <c r="C694" s="90"/>
      <c r="D694" s="90"/>
      <c r="E694" s="90"/>
      <c r="F694" s="90"/>
      <c r="G694" s="90"/>
      <c r="H694" s="90"/>
      <c r="I694" s="96" t="s">
        <v>2679</v>
      </c>
      <c r="J694" s="96"/>
      <c r="K694" s="96"/>
      <c r="L694" s="96" t="s">
        <v>2147</v>
      </c>
      <c r="M694" s="96"/>
      <c r="N694" s="96"/>
      <c r="O694" s="96"/>
      <c r="P694" s="96"/>
      <c r="R694" s="85" t="s">
        <v>2681</v>
      </c>
      <c r="S694" s="85"/>
      <c r="T694" s="85"/>
      <c r="U694" s="97">
        <v>399</v>
      </c>
    </row>
    <row r="695" spans="1:21" x14ac:dyDescent="0.25">
      <c r="R695" s="85"/>
      <c r="S695" s="85"/>
      <c r="T695" s="85"/>
    </row>
    <row r="696" spans="1:21" x14ac:dyDescent="0.25">
      <c r="B696" s="90" t="s">
        <v>2212</v>
      </c>
      <c r="C696" s="90"/>
      <c r="D696" s="90"/>
      <c r="E696" s="90"/>
      <c r="F696" s="90"/>
      <c r="G696" s="90"/>
      <c r="H696" s="90"/>
      <c r="I696" s="96" t="s">
        <v>2679</v>
      </c>
      <c r="J696" s="96"/>
      <c r="K696" s="96"/>
      <c r="L696" s="96" t="s">
        <v>2147</v>
      </c>
      <c r="M696" s="96"/>
      <c r="N696" s="96"/>
      <c r="O696" s="96"/>
      <c r="P696" s="96"/>
      <c r="R696" s="85" t="s">
        <v>2682</v>
      </c>
      <c r="S696" s="85"/>
      <c r="T696" s="85"/>
      <c r="U696" s="97">
        <v>399</v>
      </c>
    </row>
    <row r="697" spans="1:21" x14ac:dyDescent="0.25">
      <c r="R697" s="85"/>
      <c r="S697" s="85"/>
      <c r="T697" s="85"/>
    </row>
    <row r="698" spans="1:21" x14ac:dyDescent="0.25">
      <c r="B698" s="90" t="s">
        <v>2212</v>
      </c>
      <c r="C698" s="90"/>
      <c r="D698" s="90"/>
      <c r="E698" s="90"/>
      <c r="F698" s="90"/>
      <c r="G698" s="90"/>
      <c r="H698" s="90"/>
      <c r="I698" s="96" t="s">
        <v>2679</v>
      </c>
      <c r="J698" s="96"/>
      <c r="K698" s="96"/>
      <c r="L698" s="96" t="s">
        <v>2147</v>
      </c>
      <c r="M698" s="96"/>
      <c r="N698" s="96"/>
      <c r="O698" s="96"/>
      <c r="P698" s="96"/>
      <c r="R698" s="85" t="s">
        <v>2683</v>
      </c>
      <c r="S698" s="85"/>
      <c r="T698" s="85"/>
      <c r="U698" s="97">
        <v>399</v>
      </c>
    </row>
    <row r="699" spans="1:21" x14ac:dyDescent="0.25">
      <c r="R699" s="85"/>
      <c r="S699" s="85"/>
      <c r="T699" s="85"/>
    </row>
    <row r="700" spans="1:21" x14ac:dyDescent="0.25">
      <c r="B700" s="90" t="s">
        <v>2212</v>
      </c>
      <c r="C700" s="90"/>
      <c r="D700" s="90"/>
      <c r="E700" s="90"/>
      <c r="F700" s="90"/>
      <c r="G700" s="90"/>
      <c r="H700" s="90"/>
      <c r="I700" s="96" t="s">
        <v>2679</v>
      </c>
      <c r="J700" s="96"/>
      <c r="K700" s="96"/>
      <c r="L700" s="96" t="s">
        <v>2147</v>
      </c>
      <c r="M700" s="96"/>
      <c r="N700" s="96"/>
      <c r="O700" s="96"/>
      <c r="P700" s="96"/>
      <c r="R700" s="85" t="s">
        <v>2684</v>
      </c>
      <c r="S700" s="85"/>
      <c r="T700" s="85"/>
      <c r="U700" s="97">
        <v>399</v>
      </c>
    </row>
    <row r="701" spans="1:21" x14ac:dyDescent="0.25">
      <c r="R701" s="85"/>
      <c r="S701" s="85"/>
      <c r="T701" s="85"/>
    </row>
    <row r="702" spans="1:21" x14ac:dyDescent="0.25">
      <c r="B702" s="90" t="s">
        <v>2134</v>
      </c>
      <c r="C702" s="90"/>
      <c r="D702" s="90"/>
      <c r="E702" s="90"/>
      <c r="F702" s="90"/>
      <c r="G702" s="90"/>
      <c r="H702" s="90"/>
      <c r="I702" s="96" t="s">
        <v>2685</v>
      </c>
      <c r="J702" s="96"/>
      <c r="K702" s="96"/>
      <c r="L702" s="96" t="s">
        <v>2147</v>
      </c>
      <c r="M702" s="96"/>
      <c r="N702" s="96"/>
      <c r="O702" s="96"/>
      <c r="P702" s="96"/>
      <c r="R702" s="85" t="s">
        <v>2686</v>
      </c>
      <c r="S702" s="85"/>
      <c r="T702" s="85"/>
      <c r="U702" s="97">
        <v>549</v>
      </c>
    </row>
    <row r="703" spans="1:21" x14ac:dyDescent="0.25">
      <c r="R703" s="85"/>
      <c r="S703" s="85"/>
      <c r="T703" s="85"/>
    </row>
    <row r="704" spans="1:21" x14ac:dyDescent="0.25">
      <c r="B704" s="90" t="s">
        <v>2134</v>
      </c>
      <c r="C704" s="90"/>
      <c r="D704" s="90"/>
      <c r="E704" s="90"/>
      <c r="F704" s="90"/>
      <c r="G704" s="90"/>
      <c r="H704" s="90"/>
      <c r="I704" s="96" t="s">
        <v>2679</v>
      </c>
      <c r="J704" s="96"/>
      <c r="K704" s="96"/>
      <c r="L704" s="96" t="s">
        <v>2147</v>
      </c>
      <c r="M704" s="96"/>
      <c r="N704" s="96"/>
      <c r="O704" s="96"/>
      <c r="P704" s="96"/>
      <c r="R704" s="85" t="s">
        <v>2687</v>
      </c>
      <c r="S704" s="85"/>
      <c r="T704" s="85"/>
      <c r="U704" s="97">
        <v>399</v>
      </c>
    </row>
    <row r="705" spans="2:21" x14ac:dyDescent="0.25">
      <c r="R705" s="85"/>
      <c r="S705" s="85"/>
      <c r="T705" s="85"/>
    </row>
    <row r="706" spans="2:21" x14ac:dyDescent="0.25">
      <c r="B706" s="90" t="s">
        <v>2134</v>
      </c>
      <c r="C706" s="90"/>
      <c r="D706" s="90"/>
      <c r="E706" s="90"/>
      <c r="F706" s="90"/>
      <c r="G706" s="90"/>
      <c r="H706" s="90"/>
      <c r="I706" s="96" t="s">
        <v>2196</v>
      </c>
      <c r="J706" s="96"/>
      <c r="K706" s="96"/>
      <c r="L706" s="96" t="s">
        <v>2136</v>
      </c>
      <c r="M706" s="96"/>
      <c r="N706" s="96"/>
      <c r="O706" s="96"/>
      <c r="P706" s="96"/>
      <c r="R706" s="96" t="s">
        <v>2688</v>
      </c>
      <c r="S706" s="96"/>
      <c r="T706" s="96"/>
      <c r="U706" s="97">
        <v>130.33000000000001</v>
      </c>
    </row>
    <row r="707" spans="2:21" x14ac:dyDescent="0.25">
      <c r="B707" s="90" t="s">
        <v>2194</v>
      </c>
      <c r="C707" s="90"/>
      <c r="D707" s="90"/>
      <c r="E707" s="90"/>
      <c r="F707" s="90"/>
      <c r="G707" s="90"/>
      <c r="H707" s="90"/>
      <c r="I707" s="96" t="s">
        <v>2685</v>
      </c>
      <c r="J707" s="96"/>
      <c r="K707" s="96"/>
      <c r="L707" s="96" t="s">
        <v>2147</v>
      </c>
      <c r="M707" s="96"/>
      <c r="N707" s="96"/>
      <c r="O707" s="96"/>
      <c r="P707" s="96"/>
      <c r="R707" s="85" t="s">
        <v>2689</v>
      </c>
      <c r="S707" s="85"/>
      <c r="T707" s="85"/>
      <c r="U707" s="97">
        <v>549</v>
      </c>
    </row>
    <row r="708" spans="2:21" x14ac:dyDescent="0.25">
      <c r="R708" s="85"/>
      <c r="S708" s="85"/>
      <c r="T708" s="85"/>
    </row>
    <row r="709" spans="2:21" x14ac:dyDescent="0.25">
      <c r="B709" s="90" t="s">
        <v>2194</v>
      </c>
      <c r="C709" s="90"/>
      <c r="D709" s="90"/>
      <c r="E709" s="90"/>
      <c r="F709" s="90"/>
      <c r="G709" s="90"/>
      <c r="H709" s="90"/>
      <c r="I709" s="96" t="s">
        <v>2685</v>
      </c>
      <c r="J709" s="96"/>
      <c r="K709" s="96"/>
      <c r="L709" s="96" t="s">
        <v>2147</v>
      </c>
      <c r="M709" s="96"/>
      <c r="N709" s="96"/>
      <c r="O709" s="96"/>
      <c r="P709" s="96"/>
      <c r="R709" s="85" t="s">
        <v>2690</v>
      </c>
      <c r="S709" s="85"/>
      <c r="T709" s="85"/>
      <c r="U709" s="97">
        <v>549</v>
      </c>
    </row>
    <row r="710" spans="2:21" x14ac:dyDescent="0.25">
      <c r="R710" s="85"/>
      <c r="S710" s="85"/>
      <c r="T710" s="85"/>
    </row>
    <row r="711" spans="2:21" x14ac:dyDescent="0.25">
      <c r="B711" s="90" t="s">
        <v>2194</v>
      </c>
      <c r="C711" s="90"/>
      <c r="D711" s="90"/>
      <c r="E711" s="90"/>
      <c r="F711" s="90"/>
      <c r="G711" s="90"/>
      <c r="H711" s="90"/>
      <c r="I711" s="96" t="s">
        <v>2685</v>
      </c>
      <c r="J711" s="96"/>
      <c r="K711" s="96"/>
      <c r="L711" s="96" t="s">
        <v>2147</v>
      </c>
      <c r="M711" s="96"/>
      <c r="N711" s="96"/>
      <c r="O711" s="96"/>
      <c r="P711" s="96"/>
      <c r="R711" s="85" t="s">
        <v>2691</v>
      </c>
      <c r="S711" s="85"/>
      <c r="T711" s="85"/>
      <c r="U711" s="97">
        <v>549</v>
      </c>
    </row>
    <row r="712" spans="2:21" x14ac:dyDescent="0.25">
      <c r="R712" s="85"/>
      <c r="S712" s="85"/>
      <c r="T712" s="85"/>
    </row>
    <row r="713" spans="2:21" x14ac:dyDescent="0.25">
      <c r="B713" s="90" t="s">
        <v>2194</v>
      </c>
      <c r="C713" s="90"/>
      <c r="D713" s="90"/>
      <c r="E713" s="90"/>
      <c r="F713" s="90"/>
      <c r="G713" s="90"/>
      <c r="H713" s="90"/>
      <c r="I713" s="96" t="s">
        <v>2685</v>
      </c>
      <c r="J713" s="96"/>
      <c r="K713" s="96"/>
      <c r="L713" s="96" t="s">
        <v>2147</v>
      </c>
      <c r="M713" s="96"/>
      <c r="N713" s="96"/>
      <c r="O713" s="96"/>
      <c r="P713" s="96"/>
      <c r="R713" s="85" t="s">
        <v>2692</v>
      </c>
      <c r="S713" s="85"/>
      <c r="T713" s="85"/>
      <c r="U713" s="97">
        <v>549</v>
      </c>
    </row>
    <row r="714" spans="2:21" x14ac:dyDescent="0.25">
      <c r="R714" s="85"/>
      <c r="S714" s="85"/>
      <c r="T714" s="85"/>
    </row>
    <row r="715" spans="2:21" x14ac:dyDescent="0.25">
      <c r="B715" s="90" t="s">
        <v>2207</v>
      </c>
      <c r="C715" s="90"/>
      <c r="D715" s="90"/>
      <c r="E715" s="90"/>
      <c r="F715" s="90"/>
      <c r="G715" s="90"/>
      <c r="H715" s="90"/>
      <c r="I715" s="96" t="s">
        <v>2693</v>
      </c>
      <c r="J715" s="96"/>
      <c r="K715" s="96"/>
      <c r="L715" s="96" t="s">
        <v>2132</v>
      </c>
      <c r="M715" s="96"/>
      <c r="N715" s="96"/>
      <c r="O715" s="96"/>
      <c r="P715" s="96"/>
      <c r="R715" s="85" t="s">
        <v>2694</v>
      </c>
      <c r="S715" s="85"/>
      <c r="T715" s="85"/>
      <c r="U715" s="97">
        <v>284.42</v>
      </c>
    </row>
    <row r="716" spans="2:21" x14ac:dyDescent="0.25">
      <c r="R716" s="85"/>
      <c r="S716" s="85"/>
      <c r="T716" s="85"/>
    </row>
    <row r="717" spans="2:21" x14ac:dyDescent="0.25">
      <c r="B717" s="90" t="s">
        <v>2207</v>
      </c>
      <c r="C717" s="90"/>
      <c r="D717" s="90"/>
      <c r="E717" s="90"/>
      <c r="F717" s="90"/>
      <c r="G717" s="90"/>
      <c r="H717" s="90"/>
      <c r="I717" s="96" t="s">
        <v>2695</v>
      </c>
      <c r="J717" s="96"/>
      <c r="K717" s="96"/>
      <c r="L717" s="96" t="s">
        <v>2132</v>
      </c>
      <c r="M717" s="96"/>
      <c r="N717" s="96"/>
      <c r="O717" s="96"/>
      <c r="P717" s="96"/>
      <c r="R717" s="85" t="s">
        <v>2696</v>
      </c>
      <c r="S717" s="85"/>
      <c r="T717" s="85"/>
      <c r="U717" s="97">
        <v>284.42</v>
      </c>
    </row>
    <row r="718" spans="2:21" x14ac:dyDescent="0.25">
      <c r="R718" s="85"/>
      <c r="S718" s="85"/>
      <c r="T718" s="85"/>
    </row>
    <row r="719" spans="2:21" x14ac:dyDescent="0.25">
      <c r="B719" s="90" t="s">
        <v>2207</v>
      </c>
      <c r="C719" s="90"/>
      <c r="D719" s="90"/>
      <c r="E719" s="90"/>
      <c r="F719" s="90"/>
      <c r="G719" s="90"/>
      <c r="H719" s="90"/>
      <c r="I719" s="96" t="s">
        <v>2697</v>
      </c>
      <c r="J719" s="96"/>
      <c r="K719" s="96"/>
      <c r="L719" s="96" t="s">
        <v>2132</v>
      </c>
      <c r="M719" s="96"/>
      <c r="N719" s="96"/>
      <c r="O719" s="96"/>
      <c r="P719" s="96"/>
      <c r="R719" s="85" t="s">
        <v>2698</v>
      </c>
      <c r="S719" s="85"/>
      <c r="T719" s="85"/>
      <c r="U719" s="97">
        <v>284.42</v>
      </c>
    </row>
    <row r="720" spans="2:21" x14ac:dyDescent="0.25">
      <c r="R720" s="85"/>
      <c r="S720" s="85"/>
      <c r="T720" s="85"/>
    </row>
    <row r="721" spans="2:21" x14ac:dyDescent="0.25">
      <c r="B721" s="90" t="s">
        <v>2207</v>
      </c>
      <c r="C721" s="90"/>
      <c r="D721" s="90"/>
      <c r="E721" s="90"/>
      <c r="F721" s="90"/>
      <c r="G721" s="90"/>
      <c r="H721" s="90"/>
      <c r="I721" s="96" t="s">
        <v>2699</v>
      </c>
      <c r="J721" s="96"/>
      <c r="K721" s="96"/>
      <c r="L721" s="96" t="s">
        <v>2132</v>
      </c>
      <c r="M721" s="96"/>
      <c r="N721" s="96"/>
      <c r="O721" s="96"/>
      <c r="P721" s="96"/>
      <c r="R721" s="85" t="s">
        <v>2700</v>
      </c>
      <c r="S721" s="85"/>
      <c r="T721" s="85"/>
      <c r="U721" s="97">
        <v>284.42</v>
      </c>
    </row>
    <row r="722" spans="2:21" x14ac:dyDescent="0.25">
      <c r="R722" s="85"/>
      <c r="S722" s="85"/>
      <c r="T722" s="85"/>
    </row>
    <row r="723" spans="2:21" x14ac:dyDescent="0.25">
      <c r="B723" s="90" t="s">
        <v>2207</v>
      </c>
      <c r="C723" s="90"/>
      <c r="D723" s="90"/>
      <c r="E723" s="90"/>
      <c r="F723" s="90"/>
      <c r="G723" s="90"/>
      <c r="H723" s="90"/>
      <c r="I723" s="96" t="s">
        <v>2701</v>
      </c>
      <c r="J723" s="96"/>
      <c r="K723" s="96"/>
      <c r="L723" s="96" t="s">
        <v>2132</v>
      </c>
      <c r="M723" s="96"/>
      <c r="N723" s="96"/>
      <c r="O723" s="96"/>
      <c r="P723" s="96"/>
      <c r="R723" s="85" t="s">
        <v>2702</v>
      </c>
      <c r="S723" s="85"/>
      <c r="T723" s="85"/>
      <c r="U723" s="97">
        <v>284.42</v>
      </c>
    </row>
    <row r="724" spans="2:21" x14ac:dyDescent="0.25">
      <c r="R724" s="85"/>
      <c r="S724" s="85"/>
      <c r="T724" s="85"/>
    </row>
    <row r="725" spans="2:21" x14ac:dyDescent="0.25">
      <c r="B725" s="90" t="s">
        <v>2346</v>
      </c>
      <c r="C725" s="90"/>
      <c r="D725" s="90"/>
      <c r="E725" s="90"/>
      <c r="F725" s="90"/>
      <c r="G725" s="90"/>
      <c r="H725" s="90"/>
      <c r="I725" s="96" t="s">
        <v>2703</v>
      </c>
      <c r="J725" s="96"/>
      <c r="K725" s="96"/>
      <c r="L725" s="96" t="s">
        <v>2704</v>
      </c>
      <c r="M725" s="96"/>
      <c r="N725" s="96"/>
      <c r="O725" s="96"/>
      <c r="P725" s="96"/>
      <c r="R725" s="85" t="s">
        <v>2705</v>
      </c>
      <c r="S725" s="85"/>
      <c r="T725" s="85"/>
      <c r="U725" s="97">
        <v>110.5</v>
      </c>
    </row>
    <row r="726" spans="2:21" x14ac:dyDescent="0.25">
      <c r="R726" s="85"/>
      <c r="S726" s="85"/>
      <c r="T726" s="85"/>
    </row>
    <row r="727" spans="2:21" x14ac:dyDescent="0.25">
      <c r="B727" s="90" t="s">
        <v>2120</v>
      </c>
      <c r="C727" s="90"/>
      <c r="D727" s="90"/>
      <c r="E727" s="90"/>
      <c r="F727" s="90"/>
      <c r="G727" s="90"/>
      <c r="H727" s="90"/>
      <c r="I727" s="96" t="s">
        <v>2706</v>
      </c>
      <c r="J727" s="96"/>
      <c r="K727" s="96"/>
      <c r="L727" s="96" t="s">
        <v>2147</v>
      </c>
      <c r="M727" s="96"/>
      <c r="N727" s="96"/>
      <c r="O727" s="96"/>
      <c r="P727" s="96"/>
      <c r="R727" s="85" t="s">
        <v>2707</v>
      </c>
      <c r="S727" s="85"/>
      <c r="T727" s="85"/>
      <c r="U727" s="97">
        <v>3600</v>
      </c>
    </row>
    <row r="728" spans="2:21" x14ac:dyDescent="0.25">
      <c r="R728" s="85"/>
      <c r="S728" s="85"/>
      <c r="T728" s="85"/>
    </row>
    <row r="729" spans="2:21" x14ac:dyDescent="0.25">
      <c r="B729" s="90" t="s">
        <v>2120</v>
      </c>
      <c r="C729" s="90"/>
      <c r="D729" s="90"/>
      <c r="E729" s="90"/>
      <c r="F729" s="90"/>
      <c r="G729" s="90"/>
      <c r="H729" s="90"/>
      <c r="I729" s="96" t="s">
        <v>2706</v>
      </c>
      <c r="J729" s="96"/>
      <c r="K729" s="96"/>
      <c r="L729" s="96" t="s">
        <v>2147</v>
      </c>
      <c r="M729" s="96"/>
      <c r="N729" s="96"/>
      <c r="O729" s="96"/>
      <c r="P729" s="96"/>
      <c r="R729" s="85" t="s">
        <v>2708</v>
      </c>
      <c r="S729" s="85"/>
      <c r="T729" s="85"/>
      <c r="U729" s="97">
        <v>3600</v>
      </c>
    </row>
    <row r="730" spans="2:21" x14ac:dyDescent="0.25">
      <c r="R730" s="85"/>
      <c r="S730" s="85"/>
      <c r="T730" s="85"/>
    </row>
    <row r="731" spans="2:21" x14ac:dyDescent="0.25">
      <c r="B731" s="90" t="s">
        <v>2120</v>
      </c>
      <c r="C731" s="90"/>
      <c r="D731" s="90"/>
      <c r="E731" s="90"/>
      <c r="F731" s="90"/>
      <c r="G731" s="90"/>
      <c r="H731" s="90"/>
      <c r="I731" s="96" t="s">
        <v>2709</v>
      </c>
      <c r="J731" s="96"/>
      <c r="K731" s="96"/>
      <c r="L731" s="96" t="s">
        <v>2275</v>
      </c>
      <c r="M731" s="96"/>
      <c r="N731" s="96"/>
      <c r="O731" s="96"/>
      <c r="P731" s="96"/>
      <c r="R731" s="85" t="s">
        <v>2710</v>
      </c>
      <c r="S731" s="85"/>
      <c r="T731" s="85"/>
      <c r="U731" s="97">
        <v>1500</v>
      </c>
    </row>
    <row r="732" spans="2:21" x14ac:dyDescent="0.25">
      <c r="R732" s="85"/>
      <c r="S732" s="85"/>
      <c r="T732" s="85"/>
    </row>
    <row r="733" spans="2:21" x14ac:dyDescent="0.25">
      <c r="B733" s="90" t="s">
        <v>2175</v>
      </c>
      <c r="C733" s="90"/>
      <c r="D733" s="90"/>
      <c r="E733" s="90"/>
      <c r="F733" s="90"/>
      <c r="G733" s="90"/>
      <c r="H733" s="90"/>
      <c r="I733" s="96" t="s">
        <v>2711</v>
      </c>
      <c r="J733" s="96"/>
      <c r="K733" s="96"/>
      <c r="L733" s="96" t="s">
        <v>2136</v>
      </c>
      <c r="M733" s="96"/>
      <c r="N733" s="96"/>
      <c r="O733" s="96"/>
      <c r="P733" s="96"/>
      <c r="R733" s="96" t="s">
        <v>2712</v>
      </c>
      <c r="S733" s="96"/>
      <c r="T733" s="96"/>
      <c r="U733" s="97">
        <v>35.99</v>
      </c>
    </row>
    <row r="734" spans="2:21" x14ac:dyDescent="0.25">
      <c r="B734" s="90" t="s">
        <v>2235</v>
      </c>
      <c r="C734" s="90"/>
      <c r="D734" s="90"/>
      <c r="E734" s="90"/>
      <c r="F734" s="90"/>
      <c r="G734" s="90"/>
      <c r="H734" s="90"/>
      <c r="I734" s="96" t="s">
        <v>2713</v>
      </c>
      <c r="J734" s="96"/>
      <c r="K734" s="96"/>
      <c r="L734" s="96" t="s">
        <v>2132</v>
      </c>
      <c r="M734" s="96"/>
      <c r="N734" s="96"/>
      <c r="O734" s="96"/>
      <c r="P734" s="96"/>
      <c r="R734" s="85" t="s">
        <v>2698</v>
      </c>
      <c r="S734" s="85"/>
      <c r="T734" s="85"/>
      <c r="U734" s="97">
        <v>518.96</v>
      </c>
    </row>
    <row r="735" spans="2:21" x14ac:dyDescent="0.25">
      <c r="R735" s="85"/>
      <c r="S735" s="85"/>
      <c r="T735" s="85"/>
    </row>
    <row r="736" spans="2:21" x14ac:dyDescent="0.25">
      <c r="B736" s="90" t="s">
        <v>2239</v>
      </c>
      <c r="C736" s="90"/>
      <c r="D736" s="90"/>
      <c r="E736" s="90"/>
      <c r="F736" s="90"/>
      <c r="G736" s="90"/>
      <c r="H736" s="90"/>
      <c r="I736" s="96" t="s">
        <v>2714</v>
      </c>
      <c r="J736" s="96"/>
      <c r="K736" s="96"/>
      <c r="L736" s="96" t="s">
        <v>2136</v>
      </c>
      <c r="M736" s="96"/>
      <c r="N736" s="96"/>
      <c r="O736" s="96"/>
      <c r="P736" s="96"/>
      <c r="R736" s="96" t="s">
        <v>2712</v>
      </c>
      <c r="S736" s="96"/>
      <c r="T736" s="96"/>
      <c r="U736" s="97">
        <v>20.98</v>
      </c>
    </row>
    <row r="737" spans="1:22" x14ac:dyDescent="0.25">
      <c r="B737" s="90" t="s">
        <v>2239</v>
      </c>
      <c r="C737" s="90"/>
      <c r="D737" s="90"/>
      <c r="E737" s="90"/>
      <c r="F737" s="90"/>
      <c r="G737" s="90"/>
      <c r="H737" s="90"/>
      <c r="I737" s="96" t="s">
        <v>2715</v>
      </c>
      <c r="J737" s="96"/>
      <c r="K737" s="96"/>
      <c r="L737" s="96" t="s">
        <v>2136</v>
      </c>
      <c r="M737" s="96"/>
      <c r="N737" s="96"/>
      <c r="O737" s="96"/>
      <c r="P737" s="96"/>
      <c r="R737" s="96" t="s">
        <v>2716</v>
      </c>
      <c r="S737" s="96"/>
      <c r="T737" s="96"/>
      <c r="U737" s="97">
        <v>41.76</v>
      </c>
    </row>
    <row r="738" spans="1:22" x14ac:dyDescent="0.25">
      <c r="B738" s="90" t="s">
        <v>2149</v>
      </c>
      <c r="C738" s="90"/>
      <c r="D738" s="90"/>
      <c r="E738" s="90"/>
      <c r="F738" s="90"/>
      <c r="G738" s="90"/>
      <c r="H738" s="90"/>
      <c r="I738" s="96" t="s">
        <v>2717</v>
      </c>
      <c r="J738" s="96"/>
      <c r="K738" s="96"/>
      <c r="L738" s="96" t="s">
        <v>2132</v>
      </c>
      <c r="M738" s="96"/>
      <c r="N738" s="96"/>
      <c r="O738" s="96"/>
      <c r="P738" s="96"/>
      <c r="R738" s="85" t="s">
        <v>2718</v>
      </c>
      <c r="S738" s="85"/>
      <c r="T738" s="85"/>
      <c r="U738" s="97">
        <v>-112.01</v>
      </c>
    </row>
    <row r="739" spans="1:22" x14ac:dyDescent="0.25">
      <c r="R739" s="85"/>
      <c r="S739" s="85"/>
      <c r="T739" s="85"/>
    </row>
    <row r="740" spans="1:22" ht="6" customHeight="1" x14ac:dyDescent="0.25"/>
    <row r="741" spans="1:22" x14ac:dyDescent="0.25">
      <c r="D741" s="91" t="s">
        <v>2</v>
      </c>
      <c r="F741" s="91" t="s">
        <v>2</v>
      </c>
      <c r="H741" s="91" t="s">
        <v>2</v>
      </c>
      <c r="O741" s="98" t="s">
        <v>2678</v>
      </c>
      <c r="P741" s="98"/>
      <c r="Q741" s="98"/>
      <c r="R741" s="98"/>
      <c r="S741" s="98"/>
      <c r="U741" s="99">
        <v>16007.61</v>
      </c>
    </row>
    <row r="742" spans="1:22" ht="90" customHeight="1" x14ac:dyDescent="0.25"/>
    <row r="743" spans="1:22" ht="11.25" customHeight="1" x14ac:dyDescent="0.25"/>
    <row r="744" spans="1:22" ht="13.5" customHeight="1" x14ac:dyDescent="0.25">
      <c r="A744" s="85" t="s">
        <v>2184</v>
      </c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P744" s="86" t="s">
        <v>2719</v>
      </c>
      <c r="Q744" s="86"/>
      <c r="R744" s="86"/>
      <c r="S744" s="86"/>
      <c r="T744" s="86"/>
      <c r="U744" s="86"/>
      <c r="V744" s="86"/>
    </row>
    <row r="745" spans="1:22" ht="20.25" customHeight="1" x14ac:dyDescent="0.25">
      <c r="A745" s="100" t="s">
        <v>2186</v>
      </c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</row>
    <row r="746" spans="1:22" ht="7.5" customHeight="1" x14ac:dyDescent="0.25"/>
    <row r="747" spans="1:22" x14ac:dyDescent="0.25">
      <c r="A747" s="95" t="s">
        <v>2720</v>
      </c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</row>
    <row r="748" spans="1:22" ht="6" customHeight="1" x14ac:dyDescent="0.25"/>
    <row r="749" spans="1:22" x14ac:dyDescent="0.25">
      <c r="B749" s="90" t="s">
        <v>2192</v>
      </c>
      <c r="C749" s="90"/>
      <c r="D749" s="90"/>
      <c r="E749" s="90"/>
      <c r="F749" s="90"/>
      <c r="G749" s="90"/>
      <c r="H749" s="90"/>
      <c r="I749" s="96" t="s">
        <v>2721</v>
      </c>
      <c r="J749" s="96"/>
      <c r="K749" s="96"/>
      <c r="L749" s="96" t="s">
        <v>2143</v>
      </c>
      <c r="M749" s="96"/>
      <c r="N749" s="96"/>
      <c r="O749" s="96"/>
      <c r="P749" s="96"/>
      <c r="R749" s="96" t="s">
        <v>2722</v>
      </c>
      <c r="S749" s="96"/>
      <c r="T749" s="96"/>
      <c r="U749" s="97">
        <v>64.94</v>
      </c>
    </row>
    <row r="750" spans="1:22" x14ac:dyDescent="0.25">
      <c r="B750" s="90" t="s">
        <v>2312</v>
      </c>
      <c r="C750" s="90"/>
      <c r="D750" s="90"/>
      <c r="E750" s="90"/>
      <c r="F750" s="90"/>
      <c r="G750" s="90"/>
      <c r="H750" s="90"/>
      <c r="I750" s="96" t="s">
        <v>2723</v>
      </c>
      <c r="J750" s="96"/>
      <c r="K750" s="96"/>
      <c r="L750" s="96" t="s">
        <v>2275</v>
      </c>
      <c r="M750" s="96"/>
      <c r="N750" s="96"/>
      <c r="O750" s="96"/>
      <c r="P750" s="96"/>
      <c r="R750" s="85" t="s">
        <v>2724</v>
      </c>
      <c r="S750" s="85"/>
      <c r="T750" s="85"/>
      <c r="U750" s="97">
        <v>14.99</v>
      </c>
    </row>
    <row r="751" spans="1:22" x14ac:dyDescent="0.25">
      <c r="R751" s="85"/>
      <c r="S751" s="85"/>
      <c r="T751" s="85"/>
    </row>
    <row r="752" spans="1:22" x14ac:dyDescent="0.25">
      <c r="B752" s="90" t="s">
        <v>2212</v>
      </c>
      <c r="C752" s="90"/>
      <c r="D752" s="90"/>
      <c r="E752" s="90"/>
      <c r="F752" s="90"/>
      <c r="G752" s="90"/>
      <c r="H752" s="90"/>
      <c r="I752" s="96" t="s">
        <v>2725</v>
      </c>
      <c r="J752" s="96"/>
      <c r="K752" s="96"/>
      <c r="L752" s="96" t="s">
        <v>2125</v>
      </c>
      <c r="M752" s="96"/>
      <c r="N752" s="96"/>
      <c r="O752" s="96"/>
      <c r="P752" s="96"/>
      <c r="R752" s="96" t="s">
        <v>2726</v>
      </c>
      <c r="S752" s="96"/>
      <c r="T752" s="96"/>
      <c r="U752" s="97">
        <v>60.63</v>
      </c>
    </row>
    <row r="753" spans="2:21" x14ac:dyDescent="0.25">
      <c r="B753" s="90" t="s">
        <v>2134</v>
      </c>
      <c r="C753" s="90"/>
      <c r="D753" s="90"/>
      <c r="E753" s="90"/>
      <c r="F753" s="90"/>
      <c r="G753" s="90"/>
      <c r="H753" s="90"/>
      <c r="I753" s="96" t="s">
        <v>316</v>
      </c>
      <c r="J753" s="96"/>
      <c r="K753" s="96"/>
      <c r="L753" s="96" t="s">
        <v>2125</v>
      </c>
      <c r="M753" s="96"/>
      <c r="N753" s="96"/>
      <c r="O753" s="96"/>
      <c r="P753" s="96"/>
      <c r="R753" s="85" t="s">
        <v>2727</v>
      </c>
      <c r="S753" s="85"/>
      <c r="T753" s="85"/>
      <c r="U753" s="97">
        <v>866.19</v>
      </c>
    </row>
    <row r="754" spans="2:21" x14ac:dyDescent="0.25">
      <c r="R754" s="85"/>
      <c r="S754" s="85"/>
      <c r="T754" s="85"/>
    </row>
    <row r="755" spans="2:21" x14ac:dyDescent="0.25">
      <c r="B755" s="90" t="s">
        <v>2138</v>
      </c>
      <c r="C755" s="90"/>
      <c r="D755" s="90"/>
      <c r="E755" s="90"/>
      <c r="F755" s="90"/>
      <c r="G755" s="90"/>
      <c r="H755" s="90"/>
      <c r="I755" s="96" t="s">
        <v>2728</v>
      </c>
      <c r="J755" s="96"/>
      <c r="K755" s="96"/>
      <c r="L755" s="96" t="s">
        <v>2151</v>
      </c>
      <c r="M755" s="96"/>
      <c r="N755" s="96"/>
      <c r="O755" s="96"/>
      <c r="P755" s="96"/>
      <c r="R755" s="96" t="s">
        <v>2729</v>
      </c>
      <c r="S755" s="96"/>
      <c r="T755" s="96"/>
      <c r="U755" s="97">
        <v>125</v>
      </c>
    </row>
    <row r="756" spans="2:21" x14ac:dyDescent="0.25">
      <c r="B756" s="90" t="s">
        <v>2138</v>
      </c>
      <c r="C756" s="90"/>
      <c r="D756" s="90"/>
      <c r="E756" s="90"/>
      <c r="F756" s="90"/>
      <c r="G756" s="90"/>
      <c r="H756" s="90"/>
      <c r="I756" s="96" t="s">
        <v>2730</v>
      </c>
      <c r="J756" s="96"/>
      <c r="K756" s="96"/>
      <c r="L756" s="96" t="s">
        <v>2143</v>
      </c>
      <c r="M756" s="96"/>
      <c r="N756" s="96"/>
      <c r="O756" s="96"/>
      <c r="P756" s="96"/>
      <c r="R756" s="85" t="s">
        <v>2731</v>
      </c>
      <c r="S756" s="85"/>
      <c r="T756" s="85"/>
      <c r="U756" s="97">
        <v>45</v>
      </c>
    </row>
    <row r="757" spans="2:21" x14ac:dyDescent="0.25">
      <c r="R757" s="85"/>
      <c r="S757" s="85"/>
      <c r="T757" s="85"/>
    </row>
    <row r="758" spans="2:21" x14ac:dyDescent="0.25">
      <c r="B758" s="90" t="s">
        <v>2194</v>
      </c>
      <c r="C758" s="90"/>
      <c r="D758" s="90"/>
      <c r="E758" s="90"/>
      <c r="F758" s="90"/>
      <c r="G758" s="90"/>
      <c r="H758" s="90"/>
      <c r="I758" s="96" t="s">
        <v>2732</v>
      </c>
      <c r="J758" s="96"/>
      <c r="K758" s="96"/>
      <c r="L758" s="96" t="s">
        <v>2143</v>
      </c>
      <c r="M758" s="96"/>
      <c r="N758" s="96"/>
      <c r="O758" s="96"/>
      <c r="P758" s="96"/>
      <c r="R758" s="96" t="s">
        <v>2733</v>
      </c>
      <c r="S758" s="96"/>
      <c r="T758" s="96"/>
      <c r="U758" s="97">
        <v>134.97</v>
      </c>
    </row>
    <row r="759" spans="2:21" x14ac:dyDescent="0.25">
      <c r="B759" s="90" t="s">
        <v>2140</v>
      </c>
      <c r="C759" s="90"/>
      <c r="D759" s="90"/>
      <c r="E759" s="90"/>
      <c r="F759" s="90"/>
      <c r="G759" s="90"/>
      <c r="H759" s="90"/>
      <c r="I759" s="96" t="s">
        <v>2734</v>
      </c>
      <c r="J759" s="96"/>
      <c r="K759" s="96"/>
      <c r="L759" s="96" t="s">
        <v>2536</v>
      </c>
      <c r="M759" s="96"/>
      <c r="N759" s="96"/>
      <c r="O759" s="96"/>
      <c r="P759" s="96"/>
      <c r="R759" s="85" t="s">
        <v>2735</v>
      </c>
      <c r="S759" s="85"/>
      <c r="T759" s="85"/>
      <c r="U759" s="97">
        <v>119.59</v>
      </c>
    </row>
    <row r="760" spans="2:21" x14ac:dyDescent="0.25">
      <c r="R760" s="85"/>
      <c r="S760" s="85"/>
      <c r="T760" s="85"/>
    </row>
    <row r="761" spans="2:21" x14ac:dyDescent="0.25">
      <c r="B761" s="90" t="s">
        <v>2140</v>
      </c>
      <c r="C761" s="90"/>
      <c r="D761" s="90"/>
      <c r="E761" s="90"/>
      <c r="F761" s="90"/>
      <c r="G761" s="90"/>
      <c r="H761" s="90"/>
      <c r="I761" s="96" t="s">
        <v>2734</v>
      </c>
      <c r="J761" s="96"/>
      <c r="K761" s="96"/>
      <c r="L761" s="96" t="s">
        <v>2125</v>
      </c>
      <c r="M761" s="96"/>
      <c r="N761" s="96"/>
      <c r="O761" s="96"/>
      <c r="P761" s="96"/>
      <c r="R761" s="85" t="s">
        <v>2736</v>
      </c>
      <c r="S761" s="85"/>
      <c r="T761" s="85"/>
      <c r="U761" s="97">
        <v>11.46</v>
      </c>
    </row>
    <row r="762" spans="2:21" x14ac:dyDescent="0.25">
      <c r="R762" s="85"/>
      <c r="S762" s="85"/>
      <c r="T762" s="85"/>
    </row>
    <row r="763" spans="2:21" x14ac:dyDescent="0.25">
      <c r="B763" s="90" t="s">
        <v>2140</v>
      </c>
      <c r="C763" s="90"/>
      <c r="D763" s="90"/>
      <c r="E763" s="90"/>
      <c r="F763" s="90"/>
      <c r="G763" s="90"/>
      <c r="H763" s="90"/>
      <c r="I763" s="96" t="s">
        <v>2737</v>
      </c>
      <c r="J763" s="96"/>
      <c r="K763" s="96"/>
      <c r="L763" s="96" t="s">
        <v>2536</v>
      </c>
      <c r="M763" s="96"/>
      <c r="N763" s="96"/>
      <c r="O763" s="96"/>
      <c r="P763" s="96"/>
      <c r="R763" s="96" t="s">
        <v>2738</v>
      </c>
      <c r="S763" s="96"/>
      <c r="T763" s="96"/>
      <c r="U763" s="97">
        <v>156.80000000000001</v>
      </c>
    </row>
    <row r="764" spans="2:21" x14ac:dyDescent="0.25">
      <c r="B764" s="90" t="s">
        <v>2116</v>
      </c>
      <c r="C764" s="90"/>
      <c r="D764" s="90"/>
      <c r="E764" s="90"/>
      <c r="F764" s="90"/>
      <c r="G764" s="90"/>
      <c r="H764" s="90"/>
      <c r="I764" s="96" t="s">
        <v>2739</v>
      </c>
      <c r="J764" s="96"/>
      <c r="K764" s="96"/>
      <c r="L764" s="96" t="s">
        <v>2143</v>
      </c>
      <c r="M764" s="96"/>
      <c r="N764" s="96"/>
      <c r="O764" s="96"/>
      <c r="P764" s="96"/>
      <c r="R764" s="85" t="s">
        <v>2740</v>
      </c>
      <c r="S764" s="85"/>
      <c r="T764" s="85"/>
      <c r="U764" s="97">
        <v>-4.95</v>
      </c>
    </row>
    <row r="765" spans="2:21" x14ac:dyDescent="0.25">
      <c r="R765" s="85"/>
      <c r="S765" s="85"/>
      <c r="T765" s="85"/>
    </row>
    <row r="766" spans="2:21" x14ac:dyDescent="0.25">
      <c r="B766" s="90" t="s">
        <v>2116</v>
      </c>
      <c r="C766" s="90"/>
      <c r="D766" s="90"/>
      <c r="E766" s="90"/>
      <c r="F766" s="90"/>
      <c r="G766" s="90"/>
      <c r="H766" s="90"/>
      <c r="I766" s="96" t="s">
        <v>2741</v>
      </c>
      <c r="J766" s="96"/>
      <c r="K766" s="96"/>
      <c r="L766" s="96" t="s">
        <v>2143</v>
      </c>
      <c r="M766" s="96"/>
      <c r="N766" s="96"/>
      <c r="O766" s="96"/>
      <c r="P766" s="96"/>
      <c r="R766" s="85" t="s">
        <v>2742</v>
      </c>
      <c r="S766" s="85"/>
      <c r="T766" s="85"/>
      <c r="U766" s="97">
        <v>-4.95</v>
      </c>
    </row>
    <row r="767" spans="2:21" x14ac:dyDescent="0.25">
      <c r="R767" s="85"/>
      <c r="S767" s="85"/>
      <c r="T767" s="85"/>
    </row>
    <row r="768" spans="2:21" x14ac:dyDescent="0.25">
      <c r="B768" s="90" t="s">
        <v>2116</v>
      </c>
      <c r="C768" s="90"/>
      <c r="D768" s="90"/>
      <c r="E768" s="90"/>
      <c r="F768" s="90"/>
      <c r="G768" s="90"/>
      <c r="H768" s="90"/>
      <c r="I768" s="96" t="s">
        <v>2743</v>
      </c>
      <c r="J768" s="96"/>
      <c r="K768" s="96"/>
      <c r="L768" s="96" t="s">
        <v>2143</v>
      </c>
      <c r="M768" s="96"/>
      <c r="N768" s="96"/>
      <c r="O768" s="96"/>
      <c r="P768" s="96"/>
      <c r="R768" s="85" t="s">
        <v>2744</v>
      </c>
      <c r="S768" s="85"/>
      <c r="T768" s="85"/>
      <c r="U768" s="97">
        <v>-4.95</v>
      </c>
    </row>
    <row r="769" spans="2:21" x14ac:dyDescent="0.25">
      <c r="R769" s="85"/>
      <c r="S769" s="85"/>
      <c r="T769" s="85"/>
    </row>
    <row r="770" spans="2:21" x14ac:dyDescent="0.25">
      <c r="B770" s="90" t="s">
        <v>2116</v>
      </c>
      <c r="C770" s="90"/>
      <c r="D770" s="90"/>
      <c r="E770" s="90"/>
      <c r="F770" s="90"/>
      <c r="G770" s="90"/>
      <c r="H770" s="90"/>
      <c r="I770" s="96" t="s">
        <v>2745</v>
      </c>
      <c r="J770" s="96"/>
      <c r="K770" s="96"/>
      <c r="L770" s="96" t="s">
        <v>2143</v>
      </c>
      <c r="M770" s="96"/>
      <c r="N770" s="96"/>
      <c r="O770" s="96"/>
      <c r="P770" s="96"/>
      <c r="R770" s="85" t="s">
        <v>2746</v>
      </c>
      <c r="S770" s="85"/>
      <c r="T770" s="85"/>
      <c r="U770" s="97">
        <v>-4.95</v>
      </c>
    </row>
    <row r="771" spans="2:21" x14ac:dyDescent="0.25">
      <c r="R771" s="85"/>
      <c r="S771" s="85"/>
      <c r="T771" s="85"/>
    </row>
    <row r="772" spans="2:21" x14ac:dyDescent="0.25">
      <c r="B772" s="90" t="s">
        <v>2120</v>
      </c>
      <c r="C772" s="90"/>
      <c r="D772" s="90"/>
      <c r="E772" s="90"/>
      <c r="F772" s="90"/>
      <c r="G772" s="90"/>
      <c r="H772" s="90"/>
      <c r="I772" s="96" t="s">
        <v>2747</v>
      </c>
      <c r="J772" s="96"/>
      <c r="K772" s="96"/>
      <c r="L772" s="96" t="s">
        <v>2143</v>
      </c>
      <c r="M772" s="96"/>
      <c r="N772" s="96"/>
      <c r="O772" s="96"/>
      <c r="P772" s="96"/>
      <c r="R772" s="85" t="s">
        <v>2748</v>
      </c>
      <c r="S772" s="85"/>
      <c r="T772" s="85"/>
      <c r="U772" s="97">
        <v>59.99</v>
      </c>
    </row>
    <row r="773" spans="2:21" x14ac:dyDescent="0.25">
      <c r="R773" s="85"/>
      <c r="S773" s="85"/>
      <c r="T773" s="85"/>
    </row>
    <row r="774" spans="2:21" x14ac:dyDescent="0.25">
      <c r="B774" s="90" t="s">
        <v>2175</v>
      </c>
      <c r="C774" s="90"/>
      <c r="D774" s="90"/>
      <c r="E774" s="90"/>
      <c r="F774" s="90"/>
      <c r="G774" s="90"/>
      <c r="H774" s="90"/>
      <c r="I774" s="96" t="s">
        <v>2749</v>
      </c>
      <c r="J774" s="96"/>
      <c r="K774" s="96"/>
      <c r="L774" s="96" t="s">
        <v>2143</v>
      </c>
      <c r="M774" s="96"/>
      <c r="N774" s="96"/>
      <c r="O774" s="96"/>
      <c r="P774" s="96"/>
      <c r="R774" s="85" t="s">
        <v>2750</v>
      </c>
      <c r="S774" s="85"/>
      <c r="T774" s="85"/>
      <c r="U774" s="97">
        <v>19.989999999999998</v>
      </c>
    </row>
    <row r="775" spans="2:21" x14ac:dyDescent="0.25">
      <c r="R775" s="85"/>
      <c r="S775" s="85"/>
      <c r="T775" s="85"/>
    </row>
    <row r="776" spans="2:21" x14ac:dyDescent="0.25">
      <c r="B776" s="90" t="s">
        <v>2175</v>
      </c>
      <c r="C776" s="90"/>
      <c r="D776" s="90"/>
      <c r="E776" s="90"/>
      <c r="F776" s="90"/>
      <c r="G776" s="90"/>
      <c r="H776" s="90"/>
      <c r="I776" s="96" t="s">
        <v>2751</v>
      </c>
      <c r="J776" s="96"/>
      <c r="K776" s="96"/>
      <c r="L776" s="96" t="s">
        <v>2118</v>
      </c>
      <c r="M776" s="96"/>
      <c r="N776" s="96"/>
      <c r="O776" s="96"/>
      <c r="P776" s="96"/>
      <c r="R776" s="85" t="s">
        <v>2752</v>
      </c>
      <c r="S776" s="85"/>
      <c r="T776" s="85"/>
      <c r="U776" s="97">
        <v>252</v>
      </c>
    </row>
    <row r="777" spans="2:21" x14ac:dyDescent="0.25">
      <c r="R777" s="85"/>
      <c r="S777" s="85"/>
      <c r="T777" s="85"/>
    </row>
    <row r="778" spans="2:21" x14ac:dyDescent="0.25">
      <c r="B778" s="90" t="s">
        <v>2175</v>
      </c>
      <c r="C778" s="90"/>
      <c r="D778" s="90"/>
      <c r="E778" s="90"/>
      <c r="F778" s="90"/>
      <c r="G778" s="90"/>
      <c r="H778" s="90"/>
      <c r="I778" s="96" t="s">
        <v>2751</v>
      </c>
      <c r="J778" s="96"/>
      <c r="K778" s="96"/>
      <c r="L778" s="96" t="s">
        <v>2136</v>
      </c>
      <c r="M778" s="96"/>
      <c r="N778" s="96"/>
      <c r="O778" s="96"/>
      <c r="P778" s="96"/>
      <c r="R778" s="85" t="s">
        <v>2753</v>
      </c>
      <c r="S778" s="85"/>
      <c r="T778" s="85"/>
      <c r="U778" s="97">
        <v>132</v>
      </c>
    </row>
    <row r="779" spans="2:21" x14ac:dyDescent="0.25">
      <c r="R779" s="85"/>
      <c r="S779" s="85"/>
      <c r="T779" s="85"/>
    </row>
    <row r="780" spans="2:21" x14ac:dyDescent="0.25">
      <c r="B780" s="90" t="s">
        <v>2235</v>
      </c>
      <c r="C780" s="90"/>
      <c r="D780" s="90"/>
      <c r="E780" s="90"/>
      <c r="F780" s="90"/>
      <c r="G780" s="90"/>
      <c r="H780" s="90"/>
      <c r="I780" s="96" t="s">
        <v>2196</v>
      </c>
      <c r="J780" s="96"/>
      <c r="K780" s="96"/>
      <c r="L780" s="96" t="s">
        <v>2118</v>
      </c>
      <c r="M780" s="96"/>
      <c r="N780" s="96"/>
      <c r="O780" s="96"/>
      <c r="P780" s="96"/>
      <c r="R780" s="85" t="s">
        <v>2754</v>
      </c>
      <c r="S780" s="85"/>
      <c r="T780" s="85"/>
      <c r="U780" s="97">
        <v>120.51</v>
      </c>
    </row>
    <row r="781" spans="2:21" x14ac:dyDescent="0.25">
      <c r="R781" s="85"/>
      <c r="S781" s="85"/>
      <c r="T781" s="85"/>
    </row>
    <row r="782" spans="2:21" x14ac:dyDescent="0.25">
      <c r="B782" s="90" t="s">
        <v>2145</v>
      </c>
      <c r="C782" s="90"/>
      <c r="D782" s="90"/>
      <c r="E782" s="90"/>
      <c r="F782" s="90"/>
      <c r="G782" s="90"/>
      <c r="H782" s="90"/>
      <c r="I782" s="96" t="s">
        <v>2161</v>
      </c>
      <c r="J782" s="96"/>
      <c r="K782" s="96"/>
      <c r="L782" s="96" t="s">
        <v>2118</v>
      </c>
      <c r="M782" s="96"/>
      <c r="N782" s="96"/>
      <c r="O782" s="96"/>
      <c r="P782" s="96"/>
      <c r="R782" s="85" t="s">
        <v>2755</v>
      </c>
      <c r="S782" s="85"/>
      <c r="T782" s="85"/>
      <c r="U782" s="97">
        <v>92.7</v>
      </c>
    </row>
    <row r="783" spans="2:21" x14ac:dyDescent="0.25">
      <c r="R783" s="85"/>
      <c r="S783" s="85"/>
      <c r="T783" s="85"/>
    </row>
    <row r="784" spans="2:21" x14ac:dyDescent="0.25">
      <c r="B784" s="90" t="s">
        <v>2145</v>
      </c>
      <c r="C784" s="90"/>
      <c r="D784" s="90"/>
      <c r="E784" s="90"/>
      <c r="F784" s="90"/>
      <c r="G784" s="90"/>
      <c r="H784" s="90"/>
      <c r="I784" s="96" t="s">
        <v>2732</v>
      </c>
      <c r="J784" s="96"/>
      <c r="K784" s="96"/>
      <c r="L784" s="96" t="s">
        <v>2143</v>
      </c>
      <c r="M784" s="96"/>
      <c r="N784" s="96"/>
      <c r="O784" s="96"/>
      <c r="P784" s="96"/>
      <c r="R784" s="96" t="s">
        <v>2756</v>
      </c>
      <c r="S784" s="96"/>
      <c r="T784" s="96"/>
      <c r="U784" s="97">
        <v>51.61</v>
      </c>
    </row>
    <row r="785" spans="1:21" x14ac:dyDescent="0.25">
      <c r="B785" s="90" t="s">
        <v>2181</v>
      </c>
      <c r="C785" s="90"/>
      <c r="D785" s="90"/>
      <c r="E785" s="90"/>
      <c r="F785" s="90"/>
      <c r="G785" s="90"/>
      <c r="H785" s="90"/>
      <c r="I785" s="96" t="s">
        <v>2728</v>
      </c>
      <c r="J785" s="96"/>
      <c r="K785" s="96"/>
      <c r="L785" s="96" t="s">
        <v>2151</v>
      </c>
      <c r="M785" s="96"/>
      <c r="N785" s="96"/>
      <c r="O785" s="96"/>
      <c r="P785" s="96"/>
      <c r="R785" s="85" t="s">
        <v>2757</v>
      </c>
      <c r="S785" s="85"/>
      <c r="T785" s="85"/>
      <c r="U785" s="97">
        <v>265</v>
      </c>
    </row>
    <row r="786" spans="1:21" x14ac:dyDescent="0.25">
      <c r="R786" s="85"/>
      <c r="S786" s="85"/>
      <c r="T786" s="85"/>
    </row>
    <row r="787" spans="1:21" x14ac:dyDescent="0.25">
      <c r="B787" s="90" t="s">
        <v>2242</v>
      </c>
      <c r="C787" s="90"/>
      <c r="D787" s="90"/>
      <c r="E787" s="90"/>
      <c r="F787" s="90"/>
      <c r="G787" s="90"/>
      <c r="H787" s="90"/>
      <c r="I787" s="96" t="s">
        <v>2758</v>
      </c>
      <c r="J787" s="96"/>
      <c r="K787" s="96"/>
      <c r="L787" s="96" t="s">
        <v>2143</v>
      </c>
      <c r="M787" s="96"/>
      <c r="N787" s="96"/>
      <c r="O787" s="96"/>
      <c r="P787" s="96"/>
      <c r="R787" s="85" t="s">
        <v>2759</v>
      </c>
      <c r="S787" s="85"/>
      <c r="T787" s="85"/>
      <c r="U787" s="97">
        <v>15</v>
      </c>
    </row>
    <row r="788" spans="1:21" x14ac:dyDescent="0.25">
      <c r="R788" s="85"/>
      <c r="S788" s="85"/>
      <c r="T788" s="85"/>
    </row>
    <row r="789" spans="1:21" x14ac:dyDescent="0.25">
      <c r="B789" s="90" t="s">
        <v>2242</v>
      </c>
      <c r="C789" s="90"/>
      <c r="D789" s="90"/>
      <c r="E789" s="90"/>
      <c r="F789" s="90"/>
      <c r="G789" s="90"/>
      <c r="H789" s="90"/>
      <c r="I789" s="96" t="s">
        <v>2760</v>
      </c>
      <c r="J789" s="96"/>
      <c r="K789" s="96"/>
      <c r="L789" s="96" t="s">
        <v>2143</v>
      </c>
      <c r="M789" s="96"/>
      <c r="N789" s="96"/>
      <c r="O789" s="96"/>
      <c r="P789" s="96"/>
      <c r="R789" s="85" t="s">
        <v>2761</v>
      </c>
      <c r="S789" s="85"/>
      <c r="T789" s="85"/>
      <c r="U789" s="97">
        <v>59.95</v>
      </c>
    </row>
    <row r="790" spans="1:21" x14ac:dyDescent="0.25">
      <c r="R790" s="85"/>
      <c r="S790" s="85"/>
      <c r="T790" s="85"/>
    </row>
    <row r="791" spans="1:21" x14ac:dyDescent="0.25">
      <c r="B791" s="90" t="s">
        <v>2242</v>
      </c>
      <c r="C791" s="90"/>
      <c r="D791" s="90"/>
      <c r="E791" s="90"/>
      <c r="F791" s="90"/>
      <c r="G791" s="90"/>
      <c r="H791" s="90"/>
      <c r="I791" s="96" t="s">
        <v>2762</v>
      </c>
      <c r="J791" s="96"/>
      <c r="K791" s="96"/>
      <c r="L791" s="96" t="s">
        <v>2536</v>
      </c>
      <c r="M791" s="96"/>
      <c r="N791" s="96"/>
      <c r="O791" s="96"/>
      <c r="P791" s="96"/>
      <c r="R791" s="85" t="s">
        <v>2763</v>
      </c>
      <c r="S791" s="85"/>
      <c r="T791" s="85"/>
      <c r="U791" s="97">
        <v>92.31</v>
      </c>
    </row>
    <row r="792" spans="1:21" x14ac:dyDescent="0.25">
      <c r="R792" s="85"/>
      <c r="S792" s="85"/>
      <c r="T792" s="85"/>
    </row>
    <row r="793" spans="1:21" ht="6" customHeight="1" x14ac:dyDescent="0.25"/>
    <row r="794" spans="1:21" x14ac:dyDescent="0.25">
      <c r="D794" s="91" t="s">
        <v>2</v>
      </c>
      <c r="F794" s="91" t="s">
        <v>2</v>
      </c>
      <c r="H794" s="91" t="s">
        <v>2</v>
      </c>
      <c r="O794" s="98" t="s">
        <v>2720</v>
      </c>
      <c r="P794" s="98"/>
      <c r="Q794" s="98"/>
      <c r="R794" s="98"/>
      <c r="S794" s="98"/>
      <c r="U794" s="99">
        <v>2740.83</v>
      </c>
    </row>
    <row r="795" spans="1:21" x14ac:dyDescent="0.25">
      <c r="A795" s="95" t="s">
        <v>2764</v>
      </c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</row>
    <row r="796" spans="1:21" ht="6" customHeight="1" x14ac:dyDescent="0.25"/>
    <row r="797" spans="1:21" x14ac:dyDescent="0.25">
      <c r="B797" s="90" t="s">
        <v>2138</v>
      </c>
      <c r="C797" s="90"/>
      <c r="D797" s="90"/>
      <c r="E797" s="90"/>
      <c r="F797" s="90"/>
      <c r="G797" s="90"/>
      <c r="H797" s="90"/>
      <c r="I797" s="96" t="s">
        <v>2553</v>
      </c>
      <c r="J797" s="96"/>
      <c r="K797" s="96"/>
      <c r="L797" s="96" t="s">
        <v>2136</v>
      </c>
      <c r="M797" s="96"/>
      <c r="N797" s="96"/>
      <c r="O797" s="96"/>
      <c r="P797" s="96"/>
      <c r="R797" s="85" t="s">
        <v>2765</v>
      </c>
      <c r="S797" s="85"/>
      <c r="T797" s="85"/>
      <c r="U797" s="97">
        <v>70.88</v>
      </c>
    </row>
    <row r="798" spans="1:21" x14ac:dyDescent="0.25">
      <c r="R798" s="85"/>
      <c r="S798" s="85"/>
      <c r="T798" s="85"/>
    </row>
    <row r="799" spans="1:21" x14ac:dyDescent="0.25">
      <c r="B799" s="90" t="s">
        <v>2194</v>
      </c>
      <c r="C799" s="90"/>
      <c r="D799" s="90"/>
      <c r="E799" s="90"/>
      <c r="F799" s="90"/>
      <c r="G799" s="90"/>
      <c r="H799" s="90"/>
      <c r="I799" s="96" t="s">
        <v>2243</v>
      </c>
      <c r="J799" s="96"/>
      <c r="K799" s="96"/>
      <c r="L799" s="96" t="s">
        <v>2136</v>
      </c>
      <c r="M799" s="96"/>
      <c r="N799" s="96"/>
      <c r="O799" s="96"/>
      <c r="P799" s="96"/>
      <c r="R799" s="85" t="s">
        <v>2765</v>
      </c>
      <c r="S799" s="85"/>
      <c r="T799" s="85"/>
      <c r="U799" s="97">
        <v>30.28</v>
      </c>
    </row>
    <row r="800" spans="1:21" x14ac:dyDescent="0.25">
      <c r="R800" s="85"/>
      <c r="S800" s="85"/>
      <c r="T800" s="85"/>
    </row>
    <row r="801" spans="1:22" x14ac:dyDescent="0.25">
      <c r="B801" s="90" t="s">
        <v>2364</v>
      </c>
      <c r="C801" s="90"/>
      <c r="D801" s="90"/>
      <c r="E801" s="90"/>
      <c r="F801" s="90"/>
      <c r="G801" s="90"/>
      <c r="H801" s="90"/>
      <c r="I801" s="96" t="s">
        <v>2766</v>
      </c>
      <c r="J801" s="96"/>
      <c r="K801" s="96"/>
      <c r="L801" s="96" t="s">
        <v>2265</v>
      </c>
      <c r="M801" s="96"/>
      <c r="N801" s="96"/>
      <c r="O801" s="96"/>
      <c r="P801" s="96"/>
      <c r="R801" s="85" t="s">
        <v>2767</v>
      </c>
      <c r="S801" s="85"/>
      <c r="T801" s="85"/>
      <c r="U801" s="97">
        <v>149</v>
      </c>
    </row>
    <row r="802" spans="1:22" x14ac:dyDescent="0.25">
      <c r="R802" s="85"/>
      <c r="S802" s="85"/>
      <c r="T802" s="85"/>
    </row>
    <row r="803" spans="1:22" x14ac:dyDescent="0.25">
      <c r="B803" s="90" t="s">
        <v>2120</v>
      </c>
      <c r="C803" s="90"/>
      <c r="D803" s="90"/>
      <c r="E803" s="90"/>
      <c r="F803" s="90"/>
      <c r="G803" s="90"/>
      <c r="H803" s="90"/>
      <c r="I803" s="96" t="s">
        <v>2188</v>
      </c>
      <c r="J803" s="96"/>
      <c r="K803" s="96"/>
      <c r="L803" s="96" t="s">
        <v>2125</v>
      </c>
      <c r="M803" s="96"/>
      <c r="N803" s="96"/>
      <c r="O803" s="96"/>
      <c r="P803" s="96"/>
      <c r="R803" s="96" t="s">
        <v>2768</v>
      </c>
      <c r="S803" s="96"/>
      <c r="T803" s="96"/>
      <c r="U803" s="97">
        <v>34.79</v>
      </c>
    </row>
    <row r="804" spans="1:22" ht="6" customHeight="1" x14ac:dyDescent="0.25"/>
    <row r="805" spans="1:22" x14ac:dyDescent="0.25">
      <c r="D805" s="91" t="s">
        <v>2</v>
      </c>
      <c r="F805" s="91" t="s">
        <v>2</v>
      </c>
      <c r="H805" s="91" t="s">
        <v>2</v>
      </c>
      <c r="O805" s="98" t="s">
        <v>2764</v>
      </c>
      <c r="P805" s="98"/>
      <c r="Q805" s="98"/>
      <c r="R805" s="98"/>
      <c r="S805" s="98"/>
      <c r="U805" s="99">
        <v>284.95</v>
      </c>
    </row>
    <row r="806" spans="1:22" ht="21" customHeight="1" x14ac:dyDescent="0.25"/>
    <row r="807" spans="1:22" ht="11.25" customHeight="1" x14ac:dyDescent="0.25"/>
    <row r="808" spans="1:22" ht="13.5" customHeight="1" x14ac:dyDescent="0.25">
      <c r="A808" s="85" t="s">
        <v>2184</v>
      </c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P808" s="86" t="s">
        <v>2769</v>
      </c>
      <c r="Q808" s="86"/>
      <c r="R808" s="86"/>
      <c r="S808" s="86"/>
      <c r="T808" s="86"/>
      <c r="U808" s="86"/>
      <c r="V808" s="86"/>
    </row>
    <row r="809" spans="1:22" ht="20.25" customHeight="1" x14ac:dyDescent="0.25">
      <c r="A809" s="100" t="s">
        <v>2186</v>
      </c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</row>
    <row r="810" spans="1:22" ht="7.5" customHeight="1" x14ac:dyDescent="0.25"/>
    <row r="811" spans="1:22" x14ac:dyDescent="0.25">
      <c r="A811" s="95" t="s">
        <v>2770</v>
      </c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</row>
    <row r="812" spans="1:22" ht="6" customHeight="1" x14ac:dyDescent="0.25"/>
    <row r="813" spans="1:22" x14ac:dyDescent="0.25">
      <c r="B813" s="90" t="s">
        <v>2190</v>
      </c>
      <c r="C813" s="90"/>
      <c r="D813" s="90"/>
      <c r="E813" s="90"/>
      <c r="F813" s="90"/>
      <c r="G813" s="90"/>
      <c r="H813" s="90"/>
      <c r="I813" s="96" t="s">
        <v>2771</v>
      </c>
      <c r="J813" s="96"/>
      <c r="K813" s="96"/>
      <c r="L813" s="96" t="s">
        <v>2125</v>
      </c>
      <c r="M813" s="96"/>
      <c r="N813" s="96"/>
      <c r="O813" s="96"/>
      <c r="P813" s="96"/>
      <c r="R813" s="85" t="s">
        <v>2772</v>
      </c>
      <c r="S813" s="85"/>
      <c r="T813" s="85"/>
      <c r="U813" s="97">
        <v>39.950000000000003</v>
      </c>
    </row>
    <row r="814" spans="1:22" x14ac:dyDescent="0.25">
      <c r="R814" s="85"/>
      <c r="S814" s="85"/>
      <c r="T814" s="85"/>
    </row>
    <row r="815" spans="1:22" x14ac:dyDescent="0.25">
      <c r="B815" s="90" t="s">
        <v>2190</v>
      </c>
      <c r="C815" s="90"/>
      <c r="D815" s="90"/>
      <c r="E815" s="90"/>
      <c r="F815" s="90"/>
      <c r="G815" s="90"/>
      <c r="H815" s="90"/>
      <c r="I815" s="96" t="s">
        <v>2773</v>
      </c>
      <c r="J815" s="96"/>
      <c r="K815" s="96"/>
      <c r="L815" s="96" t="s">
        <v>2125</v>
      </c>
      <c r="M815" s="96"/>
      <c r="N815" s="96"/>
      <c r="O815" s="96"/>
      <c r="P815" s="96"/>
      <c r="R815" s="85" t="s">
        <v>2774</v>
      </c>
      <c r="S815" s="85"/>
      <c r="T815" s="85"/>
      <c r="U815" s="97">
        <v>69.72</v>
      </c>
    </row>
    <row r="816" spans="1:22" x14ac:dyDescent="0.25">
      <c r="R816" s="85"/>
      <c r="S816" s="85"/>
      <c r="T816" s="85"/>
    </row>
    <row r="817" spans="2:21" x14ac:dyDescent="0.25">
      <c r="B817" s="90" t="s">
        <v>2190</v>
      </c>
      <c r="C817" s="90"/>
      <c r="D817" s="90"/>
      <c r="E817" s="90"/>
      <c r="F817" s="90"/>
      <c r="G817" s="90"/>
      <c r="H817" s="90"/>
      <c r="I817" s="96" t="s">
        <v>2775</v>
      </c>
      <c r="J817" s="96"/>
      <c r="K817" s="96"/>
      <c r="L817" s="96" t="s">
        <v>2536</v>
      </c>
      <c r="M817" s="96"/>
      <c r="N817" s="96"/>
      <c r="O817" s="96"/>
      <c r="P817" s="96"/>
      <c r="R817" s="85" t="s">
        <v>2776</v>
      </c>
      <c r="S817" s="85"/>
      <c r="T817" s="85"/>
      <c r="U817" s="97">
        <v>47.35</v>
      </c>
    </row>
    <row r="818" spans="2:21" x14ac:dyDescent="0.25">
      <c r="R818" s="85"/>
      <c r="S818" s="85"/>
      <c r="T818" s="85"/>
    </row>
    <row r="819" spans="2:21" x14ac:dyDescent="0.25">
      <c r="B819" s="90" t="s">
        <v>2312</v>
      </c>
      <c r="C819" s="90"/>
      <c r="D819" s="90"/>
      <c r="E819" s="90"/>
      <c r="F819" s="90"/>
      <c r="G819" s="90"/>
      <c r="H819" s="90"/>
      <c r="I819" s="96" t="s">
        <v>2777</v>
      </c>
      <c r="J819" s="96"/>
      <c r="K819" s="96"/>
      <c r="L819" s="96" t="s">
        <v>2125</v>
      </c>
      <c r="M819" s="96"/>
      <c r="N819" s="96"/>
      <c r="O819" s="96"/>
      <c r="P819" s="96"/>
      <c r="R819" s="96" t="s">
        <v>2778</v>
      </c>
      <c r="S819" s="96"/>
      <c r="T819" s="96"/>
      <c r="U819" s="97">
        <v>163.57</v>
      </c>
    </row>
    <row r="820" spans="2:21" x14ac:dyDescent="0.25">
      <c r="B820" s="90" t="s">
        <v>2130</v>
      </c>
      <c r="C820" s="90"/>
      <c r="D820" s="90"/>
      <c r="E820" s="90"/>
      <c r="F820" s="90"/>
      <c r="G820" s="90"/>
      <c r="H820" s="90"/>
      <c r="I820" s="96" t="s">
        <v>2779</v>
      </c>
      <c r="J820" s="96"/>
      <c r="K820" s="96"/>
      <c r="L820" s="96" t="s">
        <v>2125</v>
      </c>
      <c r="M820" s="96"/>
      <c r="N820" s="96"/>
      <c r="O820" s="96"/>
      <c r="P820" s="96"/>
      <c r="R820" s="85" t="s">
        <v>2780</v>
      </c>
      <c r="S820" s="85"/>
      <c r="T820" s="85"/>
      <c r="U820" s="97">
        <v>33.86</v>
      </c>
    </row>
    <row r="821" spans="2:21" x14ac:dyDescent="0.25">
      <c r="R821" s="85"/>
      <c r="S821" s="85"/>
      <c r="T821" s="85"/>
    </row>
    <row r="822" spans="2:21" x14ac:dyDescent="0.25">
      <c r="B822" s="90" t="s">
        <v>2130</v>
      </c>
      <c r="C822" s="90"/>
      <c r="D822" s="90"/>
      <c r="E822" s="90"/>
      <c r="F822" s="90"/>
      <c r="G822" s="90"/>
      <c r="H822" s="90"/>
      <c r="I822" s="96" t="s">
        <v>2781</v>
      </c>
      <c r="J822" s="96"/>
      <c r="K822" s="96"/>
      <c r="L822" s="96" t="s">
        <v>2143</v>
      </c>
      <c r="M822" s="96"/>
      <c r="N822" s="96"/>
      <c r="O822" s="96"/>
      <c r="P822" s="96"/>
      <c r="R822" s="85" t="s">
        <v>2782</v>
      </c>
      <c r="S822" s="85"/>
      <c r="T822" s="85"/>
      <c r="U822" s="97">
        <v>10.99</v>
      </c>
    </row>
    <row r="823" spans="2:21" x14ac:dyDescent="0.25">
      <c r="R823" s="85"/>
      <c r="S823" s="85"/>
      <c r="T823" s="85"/>
    </row>
    <row r="824" spans="2:21" x14ac:dyDescent="0.25">
      <c r="B824" s="90" t="s">
        <v>2138</v>
      </c>
      <c r="C824" s="90"/>
      <c r="D824" s="90"/>
      <c r="E824" s="90"/>
      <c r="F824" s="90"/>
      <c r="G824" s="90"/>
      <c r="H824" s="90"/>
      <c r="I824" s="96" t="s">
        <v>2124</v>
      </c>
      <c r="J824" s="96"/>
      <c r="K824" s="96"/>
      <c r="L824" s="96" t="s">
        <v>2125</v>
      </c>
      <c r="M824" s="96"/>
      <c r="N824" s="96"/>
      <c r="O824" s="96"/>
      <c r="P824" s="96"/>
      <c r="R824" s="85" t="s">
        <v>2783</v>
      </c>
      <c r="S824" s="85"/>
      <c r="T824" s="85"/>
      <c r="U824" s="97">
        <v>440.63</v>
      </c>
    </row>
    <row r="825" spans="2:21" x14ac:dyDescent="0.25">
      <c r="R825" s="85"/>
      <c r="S825" s="85"/>
      <c r="T825" s="85"/>
    </row>
    <row r="826" spans="2:21" x14ac:dyDescent="0.25">
      <c r="B826" s="90" t="s">
        <v>2194</v>
      </c>
      <c r="C826" s="90"/>
      <c r="D826" s="90"/>
      <c r="E826" s="90"/>
      <c r="F826" s="90"/>
      <c r="G826" s="90"/>
      <c r="H826" s="90"/>
      <c r="I826" s="96" t="s">
        <v>2124</v>
      </c>
      <c r="J826" s="96"/>
      <c r="K826" s="96"/>
      <c r="L826" s="96" t="s">
        <v>2125</v>
      </c>
      <c r="M826" s="96"/>
      <c r="N826" s="96"/>
      <c r="O826" s="96"/>
      <c r="P826" s="96"/>
      <c r="R826" s="96" t="s">
        <v>2784</v>
      </c>
      <c r="S826" s="96"/>
      <c r="T826" s="96"/>
      <c r="U826" s="97">
        <v>25.07</v>
      </c>
    </row>
    <row r="827" spans="2:21" x14ac:dyDescent="0.25">
      <c r="B827" s="90" t="s">
        <v>2194</v>
      </c>
      <c r="C827" s="90"/>
      <c r="D827" s="90"/>
      <c r="E827" s="90"/>
      <c r="F827" s="90"/>
      <c r="G827" s="90"/>
      <c r="H827" s="90"/>
      <c r="I827" s="96" t="s">
        <v>2124</v>
      </c>
      <c r="J827" s="96"/>
      <c r="K827" s="96"/>
      <c r="L827" s="96" t="s">
        <v>2125</v>
      </c>
      <c r="M827" s="96"/>
      <c r="N827" s="96"/>
      <c r="O827" s="96"/>
      <c r="P827" s="96"/>
      <c r="R827" s="96" t="s">
        <v>2785</v>
      </c>
      <c r="S827" s="96"/>
      <c r="T827" s="96"/>
      <c r="U827" s="97">
        <v>69.64</v>
      </c>
    </row>
    <row r="828" spans="2:21" x14ac:dyDescent="0.25">
      <c r="B828" s="90" t="s">
        <v>2194</v>
      </c>
      <c r="C828" s="90"/>
      <c r="D828" s="90"/>
      <c r="E828" s="90"/>
      <c r="F828" s="90"/>
      <c r="G828" s="90"/>
      <c r="H828" s="90"/>
      <c r="I828" s="96" t="s">
        <v>2786</v>
      </c>
      <c r="J828" s="96"/>
      <c r="K828" s="96"/>
      <c r="L828" s="96" t="s">
        <v>2536</v>
      </c>
      <c r="M828" s="96"/>
      <c r="N828" s="96"/>
      <c r="O828" s="96"/>
      <c r="P828" s="96"/>
      <c r="R828" s="85" t="s">
        <v>2776</v>
      </c>
      <c r="S828" s="85"/>
      <c r="T828" s="85"/>
      <c r="U828" s="97">
        <v>58.78</v>
      </c>
    </row>
    <row r="829" spans="2:21" x14ac:dyDescent="0.25">
      <c r="R829" s="85"/>
      <c r="S829" s="85"/>
      <c r="T829" s="85"/>
    </row>
    <row r="830" spans="2:21" x14ac:dyDescent="0.25">
      <c r="B830" s="90" t="s">
        <v>2207</v>
      </c>
      <c r="C830" s="90"/>
      <c r="D830" s="90"/>
      <c r="E830" s="90"/>
      <c r="F830" s="90"/>
      <c r="G830" s="90"/>
      <c r="H830" s="90"/>
      <c r="I830" s="96" t="s">
        <v>2787</v>
      </c>
      <c r="J830" s="96"/>
      <c r="K830" s="96"/>
      <c r="L830" s="96" t="s">
        <v>2143</v>
      </c>
      <c r="M830" s="96"/>
      <c r="N830" s="96"/>
      <c r="O830" s="96"/>
      <c r="P830" s="96"/>
      <c r="R830" s="85" t="s">
        <v>2788</v>
      </c>
      <c r="S830" s="85"/>
      <c r="T830" s="85"/>
      <c r="U830" s="97">
        <v>-32.340000000000003</v>
      </c>
    </row>
    <row r="831" spans="2:21" x14ac:dyDescent="0.25">
      <c r="R831" s="85"/>
      <c r="S831" s="85"/>
      <c r="T831" s="85"/>
    </row>
    <row r="832" spans="2:21" x14ac:dyDescent="0.25">
      <c r="B832" s="90" t="s">
        <v>2139</v>
      </c>
      <c r="C832" s="90"/>
      <c r="D832" s="90"/>
      <c r="E832" s="90"/>
      <c r="F832" s="90"/>
      <c r="G832" s="90"/>
      <c r="H832" s="90"/>
      <c r="I832" s="96" t="s">
        <v>2789</v>
      </c>
      <c r="J832" s="96"/>
      <c r="K832" s="96"/>
      <c r="L832" s="96" t="s">
        <v>2536</v>
      </c>
      <c r="M832" s="96"/>
      <c r="N832" s="96"/>
      <c r="O832" s="96"/>
      <c r="P832" s="96"/>
      <c r="R832" s="85" t="s">
        <v>2776</v>
      </c>
      <c r="S832" s="85"/>
      <c r="T832" s="85"/>
      <c r="U832" s="97">
        <v>34.64</v>
      </c>
    </row>
    <row r="833" spans="2:21" x14ac:dyDescent="0.25">
      <c r="R833" s="85"/>
      <c r="S833" s="85"/>
      <c r="T833" s="85"/>
    </row>
    <row r="834" spans="2:21" x14ac:dyDescent="0.25">
      <c r="B834" s="90" t="s">
        <v>2139</v>
      </c>
      <c r="C834" s="90"/>
      <c r="D834" s="90"/>
      <c r="E834" s="90"/>
      <c r="F834" s="90"/>
      <c r="G834" s="90"/>
      <c r="H834" s="90"/>
      <c r="I834" s="96" t="s">
        <v>2790</v>
      </c>
      <c r="J834" s="96"/>
      <c r="K834" s="96"/>
      <c r="L834" s="96" t="s">
        <v>2125</v>
      </c>
      <c r="M834" s="96"/>
      <c r="N834" s="96"/>
      <c r="O834" s="96"/>
      <c r="P834" s="96"/>
      <c r="R834" s="96" t="s">
        <v>2791</v>
      </c>
      <c r="S834" s="96"/>
      <c r="T834" s="96"/>
      <c r="U834" s="97">
        <v>54.89</v>
      </c>
    </row>
    <row r="835" spans="2:21" x14ac:dyDescent="0.25">
      <c r="B835" s="90" t="s">
        <v>2116</v>
      </c>
      <c r="C835" s="90"/>
      <c r="D835" s="90"/>
      <c r="E835" s="90"/>
      <c r="F835" s="90"/>
      <c r="G835" s="90"/>
      <c r="H835" s="90"/>
      <c r="I835" s="96" t="s">
        <v>2792</v>
      </c>
      <c r="J835" s="96"/>
      <c r="K835" s="96"/>
      <c r="L835" s="96" t="s">
        <v>2536</v>
      </c>
      <c r="M835" s="96"/>
      <c r="N835" s="96"/>
      <c r="O835" s="96"/>
      <c r="P835" s="96"/>
      <c r="R835" s="85" t="s">
        <v>2776</v>
      </c>
      <c r="S835" s="85"/>
      <c r="T835" s="85"/>
      <c r="U835" s="97">
        <v>49.94</v>
      </c>
    </row>
    <row r="836" spans="2:21" x14ac:dyDescent="0.25">
      <c r="R836" s="85"/>
      <c r="S836" s="85"/>
      <c r="T836" s="85"/>
    </row>
    <row r="837" spans="2:21" x14ac:dyDescent="0.25">
      <c r="B837" s="90" t="s">
        <v>2116</v>
      </c>
      <c r="C837" s="90"/>
      <c r="D837" s="90"/>
      <c r="E837" s="90"/>
      <c r="F837" s="90"/>
      <c r="G837" s="90"/>
      <c r="H837" s="90"/>
      <c r="I837" s="96" t="s">
        <v>2793</v>
      </c>
      <c r="J837" s="96"/>
      <c r="K837" s="96"/>
      <c r="L837" s="96" t="s">
        <v>2536</v>
      </c>
      <c r="M837" s="96"/>
      <c r="N837" s="96"/>
      <c r="O837" s="96"/>
      <c r="P837" s="96"/>
      <c r="R837" s="85" t="s">
        <v>2776</v>
      </c>
      <c r="S837" s="85"/>
      <c r="T837" s="85"/>
      <c r="U837" s="97">
        <v>47.84</v>
      </c>
    </row>
    <row r="838" spans="2:21" x14ac:dyDescent="0.25">
      <c r="R838" s="85"/>
      <c r="S838" s="85"/>
      <c r="T838" s="85"/>
    </row>
    <row r="839" spans="2:21" x14ac:dyDescent="0.25">
      <c r="B839" s="90" t="s">
        <v>2273</v>
      </c>
      <c r="C839" s="90"/>
      <c r="D839" s="90"/>
      <c r="E839" s="90"/>
      <c r="F839" s="90"/>
      <c r="G839" s="90"/>
      <c r="H839" s="90"/>
      <c r="I839" s="85" t="s">
        <v>2794</v>
      </c>
      <c r="J839" s="85"/>
      <c r="K839" s="85"/>
      <c r="L839" s="96" t="s">
        <v>2536</v>
      </c>
      <c r="M839" s="96"/>
      <c r="N839" s="96"/>
      <c r="O839" s="96"/>
      <c r="P839" s="96"/>
      <c r="R839" s="85" t="s">
        <v>2795</v>
      </c>
      <c r="S839" s="85"/>
      <c r="T839" s="85"/>
      <c r="U839" s="97">
        <v>46</v>
      </c>
    </row>
    <row r="840" spans="2:21" x14ac:dyDescent="0.25">
      <c r="I840" s="85"/>
      <c r="J840" s="85"/>
      <c r="K840" s="85"/>
      <c r="R840" s="85"/>
      <c r="S840" s="85"/>
      <c r="T840" s="85"/>
    </row>
    <row r="841" spans="2:21" x14ac:dyDescent="0.25">
      <c r="B841" s="90" t="s">
        <v>2120</v>
      </c>
      <c r="C841" s="90"/>
      <c r="D841" s="90"/>
      <c r="E841" s="90"/>
      <c r="F841" s="90"/>
      <c r="G841" s="90"/>
      <c r="H841" s="90"/>
      <c r="I841" s="96" t="s">
        <v>2796</v>
      </c>
      <c r="J841" s="96"/>
      <c r="K841" s="96"/>
      <c r="L841" s="96" t="s">
        <v>2125</v>
      </c>
      <c r="M841" s="96"/>
      <c r="N841" s="96"/>
      <c r="O841" s="96"/>
      <c r="P841" s="96"/>
      <c r="R841" s="96" t="s">
        <v>2797</v>
      </c>
      <c r="S841" s="96"/>
      <c r="T841" s="96"/>
      <c r="U841" s="97">
        <v>8.9700000000000006</v>
      </c>
    </row>
    <row r="842" spans="2:21" x14ac:dyDescent="0.25">
      <c r="B842" s="90" t="s">
        <v>2145</v>
      </c>
      <c r="C842" s="90"/>
      <c r="D842" s="90"/>
      <c r="E842" s="90"/>
      <c r="F842" s="90"/>
      <c r="G842" s="90"/>
      <c r="H842" s="90"/>
      <c r="I842" s="96" t="s">
        <v>2798</v>
      </c>
      <c r="J842" s="96"/>
      <c r="K842" s="96"/>
      <c r="L842" s="96" t="s">
        <v>2125</v>
      </c>
      <c r="M842" s="96"/>
      <c r="N842" s="96"/>
      <c r="O842" s="96"/>
      <c r="P842" s="96"/>
      <c r="R842" s="85" t="s">
        <v>2799</v>
      </c>
      <c r="S842" s="85"/>
      <c r="T842" s="85"/>
      <c r="U842" s="97">
        <v>17.93</v>
      </c>
    </row>
    <row r="843" spans="2:21" x14ac:dyDescent="0.25">
      <c r="R843" s="85"/>
      <c r="S843" s="85"/>
      <c r="T843" s="85"/>
    </row>
    <row r="844" spans="2:21" x14ac:dyDescent="0.25">
      <c r="B844" s="90" t="s">
        <v>2414</v>
      </c>
      <c r="C844" s="90"/>
      <c r="D844" s="90"/>
      <c r="E844" s="90"/>
      <c r="F844" s="90"/>
      <c r="G844" s="90"/>
      <c r="H844" s="90"/>
      <c r="I844" s="96" t="s">
        <v>2732</v>
      </c>
      <c r="J844" s="96"/>
      <c r="K844" s="96"/>
      <c r="L844" s="96" t="s">
        <v>2143</v>
      </c>
      <c r="M844" s="96"/>
      <c r="N844" s="96"/>
      <c r="O844" s="96"/>
      <c r="P844" s="96"/>
      <c r="R844" s="85" t="s">
        <v>2800</v>
      </c>
      <c r="S844" s="85"/>
      <c r="T844" s="85"/>
      <c r="U844" s="97">
        <v>54.99</v>
      </c>
    </row>
    <row r="845" spans="2:21" x14ac:dyDescent="0.25">
      <c r="R845" s="85"/>
      <c r="S845" s="85"/>
      <c r="T845" s="85"/>
    </row>
    <row r="846" spans="2:21" x14ac:dyDescent="0.25">
      <c r="B846" s="90" t="s">
        <v>2181</v>
      </c>
      <c r="C846" s="90"/>
      <c r="D846" s="90"/>
      <c r="E846" s="90"/>
      <c r="F846" s="90"/>
      <c r="G846" s="90"/>
      <c r="H846" s="90"/>
      <c r="I846" s="96" t="s">
        <v>2732</v>
      </c>
      <c r="J846" s="96"/>
      <c r="K846" s="96"/>
      <c r="L846" s="96" t="s">
        <v>2143</v>
      </c>
      <c r="M846" s="96"/>
      <c r="N846" s="96"/>
      <c r="O846" s="96"/>
      <c r="P846" s="96"/>
      <c r="R846" s="85" t="s">
        <v>2801</v>
      </c>
      <c r="S846" s="85"/>
      <c r="T846" s="85"/>
      <c r="U846" s="97">
        <v>40</v>
      </c>
    </row>
    <row r="847" spans="2:21" x14ac:dyDescent="0.25">
      <c r="R847" s="85"/>
      <c r="S847" s="85"/>
      <c r="T847" s="85"/>
    </row>
    <row r="848" spans="2:21" x14ac:dyDescent="0.25">
      <c r="B848" s="90" t="s">
        <v>2181</v>
      </c>
      <c r="C848" s="90"/>
      <c r="D848" s="90"/>
      <c r="E848" s="90"/>
      <c r="F848" s="90"/>
      <c r="G848" s="90"/>
      <c r="H848" s="90"/>
      <c r="I848" s="96" t="s">
        <v>2802</v>
      </c>
      <c r="J848" s="96"/>
      <c r="K848" s="96"/>
      <c r="L848" s="96" t="s">
        <v>2125</v>
      </c>
      <c r="M848" s="96"/>
      <c r="N848" s="96"/>
      <c r="O848" s="96"/>
      <c r="P848" s="96"/>
      <c r="R848" s="85" t="s">
        <v>2803</v>
      </c>
      <c r="S848" s="85"/>
      <c r="T848" s="85"/>
      <c r="U848" s="97">
        <v>13.99</v>
      </c>
    </row>
    <row r="849" spans="1:21" x14ac:dyDescent="0.25">
      <c r="R849" s="85"/>
      <c r="S849" s="85"/>
      <c r="T849" s="85"/>
    </row>
    <row r="850" spans="1:21" x14ac:dyDescent="0.25">
      <c r="B850" s="90" t="s">
        <v>2242</v>
      </c>
      <c r="C850" s="90"/>
      <c r="D850" s="90"/>
      <c r="E850" s="90"/>
      <c r="F850" s="90"/>
      <c r="G850" s="90"/>
      <c r="H850" s="90"/>
      <c r="I850" s="96" t="s">
        <v>2804</v>
      </c>
      <c r="J850" s="96"/>
      <c r="K850" s="96"/>
      <c r="L850" s="96" t="s">
        <v>2143</v>
      </c>
      <c r="M850" s="96"/>
      <c r="N850" s="96"/>
      <c r="O850" s="96"/>
      <c r="P850" s="96"/>
      <c r="R850" s="96" t="s">
        <v>2805</v>
      </c>
      <c r="S850" s="96"/>
      <c r="T850" s="96"/>
      <c r="U850" s="97">
        <v>79</v>
      </c>
    </row>
    <row r="851" spans="1:21" x14ac:dyDescent="0.25">
      <c r="B851" s="90" t="s">
        <v>2242</v>
      </c>
      <c r="C851" s="90"/>
      <c r="D851" s="90"/>
      <c r="E851" s="90"/>
      <c r="F851" s="90"/>
      <c r="G851" s="90"/>
      <c r="H851" s="90"/>
      <c r="I851" s="96" t="s">
        <v>2806</v>
      </c>
      <c r="J851" s="96"/>
      <c r="K851" s="96"/>
      <c r="L851" s="96" t="s">
        <v>2125</v>
      </c>
      <c r="M851" s="96"/>
      <c r="N851" s="96"/>
      <c r="O851" s="96"/>
      <c r="P851" s="96"/>
      <c r="R851" s="85" t="s">
        <v>2807</v>
      </c>
      <c r="S851" s="85"/>
      <c r="T851" s="85"/>
      <c r="U851" s="97">
        <v>20.99</v>
      </c>
    </row>
    <row r="852" spans="1:21" x14ac:dyDescent="0.25">
      <c r="R852" s="85"/>
      <c r="S852" s="85"/>
      <c r="T852" s="85"/>
    </row>
    <row r="853" spans="1:21" x14ac:dyDescent="0.25">
      <c r="B853" s="90" t="s">
        <v>2149</v>
      </c>
      <c r="C853" s="90"/>
      <c r="D853" s="90"/>
      <c r="E853" s="90"/>
      <c r="F853" s="90"/>
      <c r="G853" s="90"/>
      <c r="H853" s="90"/>
      <c r="I853" s="96" t="s">
        <v>2808</v>
      </c>
      <c r="J853" s="96"/>
      <c r="K853" s="96"/>
      <c r="L853" s="96" t="s">
        <v>2143</v>
      </c>
      <c r="M853" s="96"/>
      <c r="N853" s="96"/>
      <c r="O853" s="96"/>
      <c r="P853" s="96"/>
      <c r="R853" s="85" t="s">
        <v>2809</v>
      </c>
      <c r="S853" s="85"/>
      <c r="T853" s="85"/>
      <c r="U853" s="97">
        <v>4.95</v>
      </c>
    </row>
    <row r="854" spans="1:21" x14ac:dyDescent="0.25">
      <c r="R854" s="85"/>
      <c r="S854" s="85"/>
      <c r="T854" s="85"/>
    </row>
    <row r="855" spans="1:21" ht="6" customHeight="1" x14ac:dyDescent="0.25"/>
    <row r="856" spans="1:21" x14ac:dyDescent="0.25">
      <c r="D856" s="91" t="s">
        <v>2</v>
      </c>
      <c r="F856" s="91" t="s">
        <v>2</v>
      </c>
      <c r="H856" s="91" t="s">
        <v>2</v>
      </c>
      <c r="O856" s="98" t="s">
        <v>2770</v>
      </c>
      <c r="P856" s="98"/>
      <c r="Q856" s="98"/>
      <c r="R856" s="98"/>
      <c r="S856" s="98"/>
      <c r="U856" s="99">
        <v>1401.35</v>
      </c>
    </row>
    <row r="857" spans="1:21" x14ac:dyDescent="0.25">
      <c r="A857" s="95" t="s">
        <v>2810</v>
      </c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</row>
    <row r="858" spans="1:21" ht="6" customHeight="1" x14ac:dyDescent="0.25"/>
    <row r="859" spans="1:21" x14ac:dyDescent="0.25">
      <c r="B859" s="90" t="s">
        <v>2127</v>
      </c>
      <c r="C859" s="90"/>
      <c r="D859" s="90"/>
      <c r="E859" s="90"/>
      <c r="F859" s="90"/>
      <c r="G859" s="90"/>
      <c r="H859" s="90"/>
      <c r="I859" s="96" t="s">
        <v>2232</v>
      </c>
      <c r="J859" s="96"/>
      <c r="K859" s="96"/>
      <c r="L859" s="96" t="s">
        <v>2233</v>
      </c>
      <c r="M859" s="96"/>
      <c r="N859" s="96"/>
      <c r="O859" s="96"/>
      <c r="P859" s="96"/>
      <c r="R859" s="96" t="s">
        <v>2811</v>
      </c>
      <c r="S859" s="96"/>
      <c r="T859" s="96"/>
      <c r="U859" s="97">
        <v>71.239999999999995</v>
      </c>
    </row>
    <row r="860" spans="1:21" x14ac:dyDescent="0.25">
      <c r="B860" s="90" t="s">
        <v>2127</v>
      </c>
      <c r="C860" s="90"/>
      <c r="D860" s="90"/>
      <c r="E860" s="90"/>
      <c r="F860" s="90"/>
      <c r="G860" s="90"/>
      <c r="H860" s="90"/>
      <c r="I860" s="96" t="s">
        <v>2232</v>
      </c>
      <c r="J860" s="96"/>
      <c r="K860" s="96"/>
      <c r="L860" s="96" t="s">
        <v>2233</v>
      </c>
      <c r="M860" s="96"/>
      <c r="N860" s="96"/>
      <c r="O860" s="96"/>
      <c r="P860" s="96"/>
      <c r="R860" s="96" t="s">
        <v>2812</v>
      </c>
      <c r="S860" s="96"/>
      <c r="T860" s="96"/>
      <c r="U860" s="97">
        <v>206.1</v>
      </c>
    </row>
    <row r="861" spans="1:21" x14ac:dyDescent="0.25">
      <c r="B861" s="90" t="s">
        <v>2127</v>
      </c>
      <c r="C861" s="90"/>
      <c r="D861" s="90"/>
      <c r="E861" s="90"/>
      <c r="F861" s="90"/>
      <c r="G861" s="90"/>
      <c r="H861" s="90"/>
      <c r="I861" s="96" t="s">
        <v>2232</v>
      </c>
      <c r="J861" s="96"/>
      <c r="K861" s="96"/>
      <c r="L861" s="96" t="s">
        <v>2233</v>
      </c>
      <c r="M861" s="96"/>
      <c r="N861" s="96"/>
      <c r="O861" s="96"/>
      <c r="P861" s="96"/>
      <c r="R861" s="96" t="s">
        <v>2812</v>
      </c>
      <c r="S861" s="96"/>
      <c r="T861" s="96"/>
      <c r="U861" s="97">
        <v>47.04</v>
      </c>
    </row>
    <row r="862" spans="1:21" x14ac:dyDescent="0.25">
      <c r="B862" s="90" t="s">
        <v>2127</v>
      </c>
      <c r="C862" s="90"/>
      <c r="D862" s="90"/>
      <c r="E862" s="90"/>
      <c r="F862" s="90"/>
      <c r="G862" s="90"/>
      <c r="H862" s="90"/>
      <c r="I862" s="96" t="s">
        <v>2232</v>
      </c>
      <c r="J862" s="96"/>
      <c r="K862" s="96"/>
      <c r="L862" s="96" t="s">
        <v>2233</v>
      </c>
      <c r="M862" s="96"/>
      <c r="N862" s="96"/>
      <c r="O862" s="96"/>
      <c r="P862" s="96"/>
      <c r="R862" s="96" t="s">
        <v>2813</v>
      </c>
      <c r="S862" s="96"/>
      <c r="T862" s="96"/>
      <c r="U862" s="97">
        <v>312.8</v>
      </c>
    </row>
    <row r="863" spans="1:21" x14ac:dyDescent="0.25">
      <c r="B863" s="90" t="s">
        <v>2181</v>
      </c>
      <c r="C863" s="90"/>
      <c r="D863" s="90"/>
      <c r="E863" s="90"/>
      <c r="F863" s="90"/>
      <c r="G863" s="90"/>
      <c r="H863" s="90"/>
      <c r="I863" s="96" t="s">
        <v>2814</v>
      </c>
      <c r="J863" s="96"/>
      <c r="K863" s="96"/>
      <c r="L863" s="96" t="s">
        <v>2143</v>
      </c>
      <c r="M863" s="96"/>
      <c r="N863" s="96"/>
      <c r="O863" s="96"/>
      <c r="P863" s="96"/>
      <c r="R863" s="85" t="s">
        <v>2815</v>
      </c>
      <c r="S863" s="85"/>
      <c r="T863" s="85"/>
      <c r="U863" s="97">
        <v>600</v>
      </c>
    </row>
    <row r="864" spans="1:21" x14ac:dyDescent="0.25">
      <c r="R864" s="85"/>
      <c r="S864" s="85"/>
      <c r="T864" s="85"/>
    </row>
    <row r="865" spans="1:22" x14ac:dyDescent="0.25">
      <c r="B865" s="90" t="s">
        <v>2181</v>
      </c>
      <c r="C865" s="90"/>
      <c r="D865" s="90"/>
      <c r="E865" s="90"/>
      <c r="F865" s="90"/>
      <c r="G865" s="90"/>
      <c r="H865" s="90"/>
      <c r="I865" s="96" t="s">
        <v>2814</v>
      </c>
      <c r="J865" s="96"/>
      <c r="K865" s="96"/>
      <c r="L865" s="96" t="s">
        <v>2143</v>
      </c>
      <c r="M865" s="96"/>
      <c r="N865" s="96"/>
      <c r="O865" s="96"/>
      <c r="P865" s="96"/>
      <c r="R865" s="85" t="s">
        <v>2816</v>
      </c>
      <c r="S865" s="85"/>
      <c r="T865" s="85"/>
      <c r="U865" s="97">
        <v>600</v>
      </c>
    </row>
    <row r="866" spans="1:22" x14ac:dyDescent="0.25">
      <c r="R866" s="85"/>
      <c r="S866" s="85"/>
      <c r="T866" s="85"/>
    </row>
    <row r="867" spans="1:22" ht="6" customHeight="1" x14ac:dyDescent="0.25"/>
    <row r="868" spans="1:22" x14ac:dyDescent="0.25">
      <c r="D868" s="91" t="s">
        <v>2</v>
      </c>
      <c r="F868" s="91" t="s">
        <v>2</v>
      </c>
      <c r="H868" s="91" t="s">
        <v>2</v>
      </c>
      <c r="O868" s="98" t="s">
        <v>2810</v>
      </c>
      <c r="P868" s="98"/>
      <c r="Q868" s="98"/>
      <c r="R868" s="98"/>
      <c r="S868" s="98"/>
      <c r="U868" s="99">
        <v>1837.18</v>
      </c>
    </row>
    <row r="869" spans="1:22" ht="32.25" customHeight="1" x14ac:dyDescent="0.25"/>
    <row r="870" spans="1:22" ht="11.25" customHeight="1" x14ac:dyDescent="0.25"/>
    <row r="871" spans="1:22" ht="13.5" customHeight="1" x14ac:dyDescent="0.25">
      <c r="A871" s="85" t="s">
        <v>2184</v>
      </c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P871" s="86" t="s">
        <v>2817</v>
      </c>
      <c r="Q871" s="86"/>
      <c r="R871" s="86"/>
      <c r="S871" s="86"/>
      <c r="T871" s="86"/>
      <c r="U871" s="86"/>
      <c r="V871" s="86"/>
    </row>
    <row r="872" spans="1:22" ht="20.25" customHeight="1" x14ac:dyDescent="0.25">
      <c r="A872" s="100" t="s">
        <v>2186</v>
      </c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</row>
    <row r="873" spans="1:22" ht="7.5" customHeight="1" x14ac:dyDescent="0.25"/>
    <row r="874" spans="1:22" x14ac:dyDescent="0.25">
      <c r="A874" s="95" t="s">
        <v>2818</v>
      </c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</row>
    <row r="875" spans="1:22" ht="6" customHeight="1" x14ac:dyDescent="0.25"/>
    <row r="876" spans="1:22" x14ac:dyDescent="0.25">
      <c r="B876" s="90" t="s">
        <v>2138</v>
      </c>
      <c r="C876" s="90"/>
      <c r="D876" s="90"/>
      <c r="E876" s="90"/>
      <c r="F876" s="90"/>
      <c r="G876" s="90"/>
      <c r="H876" s="90"/>
      <c r="I876" s="96" t="s">
        <v>2819</v>
      </c>
      <c r="J876" s="96"/>
      <c r="K876" s="96"/>
      <c r="L876" s="96" t="s">
        <v>2125</v>
      </c>
      <c r="M876" s="96"/>
      <c r="N876" s="96"/>
      <c r="O876" s="96"/>
      <c r="P876" s="96"/>
      <c r="R876" s="85" t="s">
        <v>2820</v>
      </c>
      <c r="S876" s="85"/>
      <c r="T876" s="85"/>
      <c r="U876" s="97">
        <v>22.01</v>
      </c>
    </row>
    <row r="877" spans="1:22" x14ac:dyDescent="0.25">
      <c r="R877" s="85"/>
      <c r="S877" s="85"/>
      <c r="T877" s="85"/>
    </row>
    <row r="878" spans="1:22" ht="6" customHeight="1" x14ac:dyDescent="0.25"/>
    <row r="879" spans="1:22" x14ac:dyDescent="0.25">
      <c r="D879" s="91" t="s">
        <v>2</v>
      </c>
      <c r="F879" s="91" t="s">
        <v>2</v>
      </c>
      <c r="H879" s="91" t="s">
        <v>2</v>
      </c>
      <c r="O879" s="98" t="s">
        <v>2818</v>
      </c>
      <c r="P879" s="98"/>
      <c r="Q879" s="98"/>
      <c r="R879" s="98"/>
      <c r="S879" s="98"/>
      <c r="U879" s="99">
        <v>22.01</v>
      </c>
    </row>
    <row r="880" spans="1:22" x14ac:dyDescent="0.25">
      <c r="A880" s="95" t="s">
        <v>2821</v>
      </c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</row>
    <row r="881" spans="1:22" ht="6" customHeight="1" x14ac:dyDescent="0.25"/>
    <row r="882" spans="1:22" x14ac:dyDescent="0.25">
      <c r="B882" s="90" t="s">
        <v>2181</v>
      </c>
      <c r="C882" s="90"/>
      <c r="D882" s="90"/>
      <c r="E882" s="90"/>
      <c r="F882" s="90"/>
      <c r="G882" s="90"/>
      <c r="H882" s="90"/>
      <c r="I882" s="96" t="s">
        <v>2822</v>
      </c>
      <c r="J882" s="96"/>
      <c r="K882" s="96"/>
      <c r="L882" s="96" t="s">
        <v>2143</v>
      </c>
      <c r="M882" s="96"/>
      <c r="N882" s="96"/>
      <c r="O882" s="96"/>
      <c r="P882" s="96"/>
      <c r="R882" s="85" t="s">
        <v>2823</v>
      </c>
      <c r="S882" s="85"/>
      <c r="T882" s="85"/>
      <c r="U882" s="97">
        <v>85.27</v>
      </c>
    </row>
    <row r="883" spans="1:22" x14ac:dyDescent="0.25">
      <c r="R883" s="85"/>
      <c r="S883" s="85"/>
      <c r="T883" s="85"/>
    </row>
    <row r="884" spans="1:22" x14ac:dyDescent="0.25">
      <c r="B884" s="90" t="s">
        <v>2242</v>
      </c>
      <c r="C884" s="90"/>
      <c r="D884" s="90"/>
      <c r="E884" s="90"/>
      <c r="F884" s="90"/>
      <c r="G884" s="90"/>
      <c r="H884" s="90"/>
      <c r="I884" s="96" t="s">
        <v>2824</v>
      </c>
      <c r="J884" s="96"/>
      <c r="K884" s="96"/>
      <c r="L884" s="96" t="s">
        <v>2536</v>
      </c>
      <c r="M884" s="96"/>
      <c r="N884" s="96"/>
      <c r="O884" s="96"/>
      <c r="P884" s="96"/>
      <c r="R884" s="85" t="s">
        <v>2825</v>
      </c>
      <c r="S884" s="85"/>
      <c r="T884" s="85"/>
      <c r="U884" s="97">
        <v>6.25</v>
      </c>
    </row>
    <row r="885" spans="1:22" x14ac:dyDescent="0.25">
      <c r="R885" s="85"/>
      <c r="S885" s="85"/>
      <c r="T885" s="85"/>
    </row>
    <row r="886" spans="1:22" x14ac:dyDescent="0.25">
      <c r="B886" s="90" t="s">
        <v>2160</v>
      </c>
      <c r="C886" s="90"/>
      <c r="D886" s="90"/>
      <c r="E886" s="90"/>
      <c r="F886" s="90"/>
      <c r="G886" s="90"/>
      <c r="H886" s="90"/>
      <c r="I886" s="96" t="s">
        <v>2826</v>
      </c>
      <c r="J886" s="96"/>
      <c r="K886" s="96"/>
      <c r="L886" s="96" t="s">
        <v>2536</v>
      </c>
      <c r="M886" s="96"/>
      <c r="N886" s="96"/>
      <c r="O886" s="96"/>
      <c r="P886" s="96"/>
      <c r="R886" s="85" t="s">
        <v>2827</v>
      </c>
      <c r="S886" s="85"/>
      <c r="T886" s="85"/>
      <c r="U886" s="97">
        <v>14.99</v>
      </c>
    </row>
    <row r="887" spans="1:22" x14ac:dyDescent="0.25">
      <c r="R887" s="85"/>
      <c r="S887" s="85"/>
      <c r="T887" s="85"/>
    </row>
    <row r="888" spans="1:22" x14ac:dyDescent="0.25">
      <c r="B888" s="90" t="s">
        <v>2149</v>
      </c>
      <c r="C888" s="90"/>
      <c r="D888" s="90"/>
      <c r="E888" s="90"/>
      <c r="F888" s="90"/>
      <c r="G888" s="90"/>
      <c r="H888" s="90"/>
      <c r="I888" s="96" t="s">
        <v>2828</v>
      </c>
      <c r="J888" s="96"/>
      <c r="K888" s="96"/>
      <c r="L888" s="96" t="s">
        <v>2536</v>
      </c>
      <c r="M888" s="96"/>
      <c r="N888" s="96"/>
      <c r="O888" s="96"/>
      <c r="P888" s="96"/>
      <c r="R888" s="85" t="s">
        <v>2829</v>
      </c>
      <c r="S888" s="85"/>
      <c r="T888" s="85"/>
      <c r="U888" s="97">
        <v>224.85</v>
      </c>
    </row>
    <row r="889" spans="1:22" x14ac:dyDescent="0.25">
      <c r="R889" s="85"/>
      <c r="S889" s="85"/>
      <c r="T889" s="85"/>
    </row>
    <row r="890" spans="1:22" ht="6" customHeight="1" x14ac:dyDescent="0.25"/>
    <row r="891" spans="1:22" x14ac:dyDescent="0.25">
      <c r="D891" s="91" t="s">
        <v>2</v>
      </c>
      <c r="F891" s="91" t="s">
        <v>2</v>
      </c>
      <c r="H891" s="91" t="s">
        <v>2</v>
      </c>
      <c r="O891" s="98" t="s">
        <v>2821</v>
      </c>
      <c r="P891" s="98"/>
      <c r="Q891" s="98"/>
      <c r="R891" s="98"/>
      <c r="S891" s="98"/>
      <c r="U891" s="99">
        <v>331.36</v>
      </c>
    </row>
    <row r="892" spans="1:22" ht="409.6" customHeight="1" x14ac:dyDescent="0.25"/>
    <row r="893" spans="1:22" ht="11.25" customHeight="1" x14ac:dyDescent="0.25"/>
    <row r="894" spans="1:22" ht="13.5" customHeight="1" x14ac:dyDescent="0.25">
      <c r="A894" s="85" t="s">
        <v>2184</v>
      </c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P894" s="86" t="s">
        <v>2830</v>
      </c>
      <c r="Q894" s="86"/>
      <c r="R894" s="86"/>
      <c r="S894" s="86"/>
      <c r="T894" s="86"/>
      <c r="U894" s="86"/>
      <c r="V894" s="86"/>
    </row>
    <row r="895" spans="1:22" ht="20.25" customHeight="1" x14ac:dyDescent="0.25">
      <c r="A895" s="100" t="s">
        <v>2186</v>
      </c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</row>
    <row r="896" spans="1:22" ht="7.5" customHeight="1" x14ac:dyDescent="0.25"/>
    <row r="897" spans="1:21" x14ac:dyDescent="0.25">
      <c r="A897" s="95" t="s">
        <v>2831</v>
      </c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</row>
    <row r="898" spans="1:21" ht="6" customHeight="1" x14ac:dyDescent="0.25"/>
    <row r="899" spans="1:21" x14ac:dyDescent="0.25">
      <c r="B899" s="90" t="s">
        <v>2192</v>
      </c>
      <c r="C899" s="90"/>
      <c r="D899" s="90"/>
      <c r="E899" s="90"/>
      <c r="F899" s="90"/>
      <c r="G899" s="90"/>
      <c r="H899" s="90"/>
      <c r="I899" s="96" t="s">
        <v>2832</v>
      </c>
      <c r="J899" s="96"/>
      <c r="K899" s="96"/>
      <c r="L899" s="96" t="s">
        <v>2118</v>
      </c>
      <c r="M899" s="96"/>
      <c r="N899" s="96"/>
      <c r="O899" s="96"/>
      <c r="P899" s="96"/>
      <c r="R899" s="85" t="s">
        <v>2833</v>
      </c>
      <c r="S899" s="85"/>
      <c r="T899" s="85"/>
      <c r="U899" s="97">
        <v>540</v>
      </c>
    </row>
    <row r="900" spans="1:21" x14ac:dyDescent="0.25">
      <c r="R900" s="85"/>
      <c r="S900" s="85"/>
      <c r="T900" s="85"/>
    </row>
    <row r="901" spans="1:21" x14ac:dyDescent="0.25">
      <c r="B901" s="90" t="s">
        <v>2312</v>
      </c>
      <c r="C901" s="90"/>
      <c r="D901" s="90"/>
      <c r="E901" s="90"/>
      <c r="F901" s="90"/>
      <c r="G901" s="90"/>
      <c r="H901" s="90"/>
      <c r="I901" s="85" t="s">
        <v>2834</v>
      </c>
      <c r="J901" s="85"/>
      <c r="K901" s="85"/>
      <c r="L901" s="96" t="s">
        <v>2118</v>
      </c>
      <c r="M901" s="96"/>
      <c r="N901" s="96"/>
      <c r="O901" s="96"/>
      <c r="P901" s="96"/>
      <c r="R901" s="85" t="s">
        <v>2835</v>
      </c>
      <c r="S901" s="85"/>
      <c r="T901" s="85"/>
      <c r="U901" s="97">
        <v>570</v>
      </c>
    </row>
    <row r="902" spans="1:21" x14ac:dyDescent="0.25">
      <c r="I902" s="85"/>
      <c r="J902" s="85"/>
      <c r="K902" s="85"/>
      <c r="R902" s="85"/>
      <c r="S902" s="85"/>
      <c r="T902" s="85"/>
    </row>
    <row r="903" spans="1:21" x14ac:dyDescent="0.25">
      <c r="B903" s="90" t="s">
        <v>2312</v>
      </c>
      <c r="C903" s="90"/>
      <c r="D903" s="90"/>
      <c r="E903" s="90"/>
      <c r="F903" s="90"/>
      <c r="G903" s="90"/>
      <c r="H903" s="90"/>
      <c r="I903" s="85" t="s">
        <v>2834</v>
      </c>
      <c r="J903" s="85"/>
      <c r="K903" s="85"/>
      <c r="L903" s="96" t="s">
        <v>2118</v>
      </c>
      <c r="M903" s="96"/>
      <c r="N903" s="96"/>
      <c r="O903" s="96"/>
      <c r="P903" s="96"/>
      <c r="R903" s="85" t="s">
        <v>2836</v>
      </c>
      <c r="S903" s="85"/>
      <c r="T903" s="85"/>
      <c r="U903" s="97">
        <v>677.5</v>
      </c>
    </row>
    <row r="904" spans="1:21" x14ac:dyDescent="0.25">
      <c r="I904" s="85"/>
      <c r="J904" s="85"/>
      <c r="K904" s="85"/>
      <c r="R904" s="85"/>
      <c r="S904" s="85"/>
      <c r="T904" s="85"/>
    </row>
    <row r="905" spans="1:21" x14ac:dyDescent="0.25">
      <c r="B905" s="90" t="s">
        <v>2312</v>
      </c>
      <c r="C905" s="90"/>
      <c r="D905" s="90"/>
      <c r="E905" s="90"/>
      <c r="F905" s="90"/>
      <c r="G905" s="90"/>
      <c r="H905" s="90"/>
      <c r="I905" s="85" t="s">
        <v>2834</v>
      </c>
      <c r="J905" s="85"/>
      <c r="K905" s="85"/>
      <c r="L905" s="96" t="s">
        <v>2118</v>
      </c>
      <c r="M905" s="96"/>
      <c r="N905" s="96"/>
      <c r="O905" s="96"/>
      <c r="P905" s="96"/>
      <c r="R905" s="85" t="s">
        <v>2837</v>
      </c>
      <c r="S905" s="85"/>
      <c r="T905" s="85"/>
      <c r="U905" s="97">
        <v>652.5</v>
      </c>
    </row>
    <row r="906" spans="1:21" x14ac:dyDescent="0.25">
      <c r="I906" s="85"/>
      <c r="J906" s="85"/>
      <c r="K906" s="85"/>
      <c r="R906" s="85"/>
      <c r="S906" s="85"/>
      <c r="T906" s="85"/>
    </row>
    <row r="907" spans="1:21" x14ac:dyDescent="0.25">
      <c r="B907" s="90" t="s">
        <v>2207</v>
      </c>
      <c r="C907" s="90"/>
      <c r="D907" s="90"/>
      <c r="E907" s="90"/>
      <c r="F907" s="90"/>
      <c r="G907" s="90"/>
      <c r="H907" s="90"/>
      <c r="I907" s="96" t="s">
        <v>2838</v>
      </c>
      <c r="J907" s="96"/>
      <c r="K907" s="96"/>
      <c r="L907" s="96" t="s">
        <v>2125</v>
      </c>
      <c r="M907" s="96"/>
      <c r="N907" s="96"/>
      <c r="O907" s="96"/>
      <c r="P907" s="96"/>
      <c r="R907" s="85" t="s">
        <v>2839</v>
      </c>
      <c r="S907" s="85"/>
      <c r="T907" s="85"/>
      <c r="U907" s="97">
        <v>125.95</v>
      </c>
    </row>
    <row r="908" spans="1:21" x14ac:dyDescent="0.25">
      <c r="R908" s="85"/>
      <c r="S908" s="85"/>
      <c r="T908" s="85"/>
    </row>
    <row r="909" spans="1:21" x14ac:dyDescent="0.25">
      <c r="B909" s="90" t="s">
        <v>2207</v>
      </c>
      <c r="C909" s="90"/>
      <c r="D909" s="90"/>
      <c r="E909" s="90"/>
      <c r="F909" s="90"/>
      <c r="G909" s="90"/>
      <c r="H909" s="90"/>
      <c r="I909" s="96" t="s">
        <v>2840</v>
      </c>
      <c r="J909" s="96"/>
      <c r="K909" s="96"/>
      <c r="L909" s="96" t="s">
        <v>2151</v>
      </c>
      <c r="M909" s="96"/>
      <c r="N909" s="96"/>
      <c r="O909" s="96"/>
      <c r="P909" s="96"/>
      <c r="R909" s="85" t="s">
        <v>2841</v>
      </c>
      <c r="S909" s="85"/>
      <c r="T909" s="85"/>
      <c r="U909" s="97">
        <v>70</v>
      </c>
    </row>
    <row r="910" spans="1:21" x14ac:dyDescent="0.25">
      <c r="R910" s="85"/>
      <c r="S910" s="85"/>
      <c r="T910" s="85"/>
    </row>
    <row r="911" spans="1:21" x14ac:dyDescent="0.25">
      <c r="B911" s="90" t="s">
        <v>2207</v>
      </c>
      <c r="C911" s="90"/>
      <c r="D911" s="90"/>
      <c r="E911" s="90"/>
      <c r="F911" s="90"/>
      <c r="G911" s="90"/>
      <c r="H911" s="90"/>
      <c r="I911" s="96" t="s">
        <v>2842</v>
      </c>
      <c r="J911" s="96"/>
      <c r="K911" s="96"/>
      <c r="L911" s="96" t="s">
        <v>2143</v>
      </c>
      <c r="M911" s="96"/>
      <c r="N911" s="96"/>
      <c r="O911" s="96"/>
      <c r="P911" s="96"/>
      <c r="R911" s="85" t="s">
        <v>2843</v>
      </c>
      <c r="S911" s="85"/>
      <c r="T911" s="85"/>
      <c r="U911" s="97">
        <v>258</v>
      </c>
    </row>
    <row r="912" spans="1:21" x14ac:dyDescent="0.25">
      <c r="R912" s="85"/>
      <c r="S912" s="85"/>
      <c r="T912" s="85"/>
    </row>
    <row r="913" spans="2:21" x14ac:dyDescent="0.25">
      <c r="B913" s="90" t="s">
        <v>2207</v>
      </c>
      <c r="C913" s="90"/>
      <c r="D913" s="90"/>
      <c r="E913" s="90"/>
      <c r="F913" s="90"/>
      <c r="G913" s="90"/>
      <c r="H913" s="90"/>
      <c r="I913" s="96" t="s">
        <v>2599</v>
      </c>
      <c r="J913" s="96"/>
      <c r="K913" s="96"/>
      <c r="L913" s="96" t="s">
        <v>2143</v>
      </c>
      <c r="M913" s="96"/>
      <c r="N913" s="96"/>
      <c r="O913" s="96"/>
      <c r="P913" s="96"/>
      <c r="R913" s="96" t="s">
        <v>2844</v>
      </c>
      <c r="S913" s="96"/>
      <c r="T913" s="96"/>
      <c r="U913" s="97">
        <v>15.6</v>
      </c>
    </row>
    <row r="914" spans="2:21" x14ac:dyDescent="0.25">
      <c r="B914" s="90" t="s">
        <v>2558</v>
      </c>
      <c r="C914" s="90"/>
      <c r="D914" s="90"/>
      <c r="E914" s="90"/>
      <c r="F914" s="90"/>
      <c r="G914" s="90"/>
      <c r="H914" s="90"/>
      <c r="I914" s="96" t="s">
        <v>2845</v>
      </c>
      <c r="J914" s="96"/>
      <c r="K914" s="96"/>
      <c r="L914" s="96" t="s">
        <v>2125</v>
      </c>
      <c r="M914" s="96"/>
      <c r="N914" s="96"/>
      <c r="O914" s="96"/>
      <c r="P914" s="96"/>
      <c r="R914" s="85" t="s">
        <v>2839</v>
      </c>
      <c r="S914" s="85"/>
      <c r="T914" s="85"/>
      <c r="U914" s="97">
        <v>27</v>
      </c>
    </row>
    <row r="915" spans="2:21" x14ac:dyDescent="0.25">
      <c r="R915" s="85"/>
      <c r="S915" s="85"/>
      <c r="T915" s="85"/>
    </row>
    <row r="916" spans="2:21" x14ac:dyDescent="0.25">
      <c r="B916" s="90" t="s">
        <v>2139</v>
      </c>
      <c r="C916" s="90"/>
      <c r="D916" s="90"/>
      <c r="E916" s="90"/>
      <c r="F916" s="90"/>
      <c r="G916" s="90"/>
      <c r="H916" s="90"/>
      <c r="I916" s="96" t="s">
        <v>2846</v>
      </c>
      <c r="J916" s="96"/>
      <c r="K916" s="96"/>
      <c r="L916" s="96" t="s">
        <v>2143</v>
      </c>
      <c r="M916" s="96"/>
      <c r="N916" s="96"/>
      <c r="O916" s="96"/>
      <c r="P916" s="96"/>
      <c r="R916" s="96" t="s">
        <v>2844</v>
      </c>
      <c r="S916" s="96"/>
      <c r="T916" s="96"/>
      <c r="U916" s="97">
        <v>24.99</v>
      </c>
    </row>
    <row r="917" spans="2:21" x14ac:dyDescent="0.25">
      <c r="B917" s="90" t="s">
        <v>2140</v>
      </c>
      <c r="C917" s="90"/>
      <c r="D917" s="90"/>
      <c r="E917" s="90"/>
      <c r="F917" s="90"/>
      <c r="G917" s="90"/>
      <c r="H917" s="90"/>
      <c r="I917" s="96" t="s">
        <v>2847</v>
      </c>
      <c r="J917" s="96"/>
      <c r="K917" s="96"/>
      <c r="L917" s="96" t="s">
        <v>2118</v>
      </c>
      <c r="M917" s="96"/>
      <c r="N917" s="96"/>
      <c r="O917" s="96"/>
      <c r="P917" s="96"/>
      <c r="R917" s="85" t="s">
        <v>2848</v>
      </c>
      <c r="S917" s="85"/>
      <c r="T917" s="85"/>
      <c r="U917" s="97">
        <v>99.47</v>
      </c>
    </row>
    <row r="918" spans="2:21" x14ac:dyDescent="0.25">
      <c r="R918" s="85"/>
      <c r="S918" s="85"/>
      <c r="T918" s="85"/>
    </row>
    <row r="919" spans="2:21" x14ac:dyDescent="0.25">
      <c r="B919" s="90" t="s">
        <v>2226</v>
      </c>
      <c r="C919" s="90"/>
      <c r="D919" s="90"/>
      <c r="E919" s="90"/>
      <c r="F919" s="90"/>
      <c r="G919" s="90"/>
      <c r="H919" s="90"/>
      <c r="I919" s="96" t="s">
        <v>316</v>
      </c>
      <c r="J919" s="96"/>
      <c r="K919" s="96"/>
      <c r="L919" s="96" t="s">
        <v>2125</v>
      </c>
      <c r="M919" s="96"/>
      <c r="N919" s="96"/>
      <c r="O919" s="96"/>
      <c r="P919" s="96"/>
      <c r="R919" s="85" t="s">
        <v>2849</v>
      </c>
      <c r="S919" s="85"/>
      <c r="T919" s="85"/>
      <c r="U919" s="97">
        <v>375.32</v>
      </c>
    </row>
    <row r="920" spans="2:21" x14ac:dyDescent="0.25">
      <c r="R920" s="85"/>
      <c r="S920" s="85"/>
      <c r="T920" s="85"/>
    </row>
    <row r="921" spans="2:21" x14ac:dyDescent="0.25">
      <c r="B921" s="90" t="s">
        <v>2273</v>
      </c>
      <c r="C921" s="90"/>
      <c r="D921" s="90"/>
      <c r="E921" s="90"/>
      <c r="F921" s="90"/>
      <c r="G921" s="90"/>
      <c r="H921" s="90"/>
      <c r="I921" s="96" t="s">
        <v>2850</v>
      </c>
      <c r="J921" s="96"/>
      <c r="K921" s="96"/>
      <c r="L921" s="96" t="s">
        <v>2125</v>
      </c>
      <c r="M921" s="96"/>
      <c r="N921" s="96"/>
      <c r="O921" s="96"/>
      <c r="P921" s="96"/>
      <c r="R921" s="85" t="s">
        <v>2851</v>
      </c>
      <c r="S921" s="85"/>
      <c r="T921" s="85"/>
      <c r="U921" s="97">
        <v>7.99</v>
      </c>
    </row>
    <row r="922" spans="2:21" x14ac:dyDescent="0.25">
      <c r="R922" s="85"/>
      <c r="S922" s="85"/>
      <c r="T922" s="85"/>
    </row>
    <row r="923" spans="2:21" x14ac:dyDescent="0.25">
      <c r="B923" s="90" t="s">
        <v>2120</v>
      </c>
      <c r="C923" s="90"/>
      <c r="D923" s="90"/>
      <c r="E923" s="90"/>
      <c r="F923" s="90"/>
      <c r="G923" s="90"/>
      <c r="H923" s="90"/>
      <c r="I923" s="96" t="s">
        <v>2124</v>
      </c>
      <c r="J923" s="96"/>
      <c r="K923" s="96"/>
      <c r="L923" s="96" t="s">
        <v>2125</v>
      </c>
      <c r="M923" s="96"/>
      <c r="N923" s="96"/>
      <c r="O923" s="96"/>
      <c r="P923" s="96"/>
      <c r="R923" s="85" t="s">
        <v>2852</v>
      </c>
      <c r="S923" s="85"/>
      <c r="T923" s="85"/>
      <c r="U923" s="97">
        <v>52.38</v>
      </c>
    </row>
    <row r="924" spans="2:21" x14ac:dyDescent="0.25">
      <c r="R924" s="85"/>
      <c r="S924" s="85"/>
      <c r="T924" s="85"/>
    </row>
    <row r="925" spans="2:21" x14ac:dyDescent="0.25">
      <c r="B925" s="90" t="s">
        <v>2120</v>
      </c>
      <c r="C925" s="90"/>
      <c r="D925" s="90"/>
      <c r="E925" s="90"/>
      <c r="F925" s="90"/>
      <c r="G925" s="90"/>
      <c r="H925" s="90"/>
      <c r="I925" s="96" t="s">
        <v>2173</v>
      </c>
      <c r="J925" s="96"/>
      <c r="K925" s="96"/>
      <c r="L925" s="96" t="s">
        <v>2260</v>
      </c>
      <c r="M925" s="96"/>
      <c r="N925" s="96"/>
      <c r="O925" s="96"/>
      <c r="P925" s="96"/>
      <c r="R925" s="85" t="s">
        <v>2853</v>
      </c>
      <c r="S925" s="85"/>
      <c r="T925" s="85"/>
      <c r="U925" s="97">
        <v>645</v>
      </c>
    </row>
    <row r="926" spans="2:21" x14ac:dyDescent="0.25">
      <c r="R926" s="85"/>
      <c r="S926" s="85"/>
      <c r="T926" s="85"/>
    </row>
    <row r="927" spans="2:21" x14ac:dyDescent="0.25">
      <c r="B927" s="90" t="s">
        <v>2120</v>
      </c>
      <c r="C927" s="90"/>
      <c r="D927" s="90"/>
      <c r="E927" s="90"/>
      <c r="F927" s="90"/>
      <c r="G927" s="90"/>
      <c r="H927" s="90"/>
      <c r="I927" s="96" t="s">
        <v>2854</v>
      </c>
      <c r="J927" s="96"/>
      <c r="K927" s="96"/>
      <c r="L927" s="96" t="s">
        <v>2125</v>
      </c>
      <c r="M927" s="96"/>
      <c r="N927" s="96"/>
      <c r="O927" s="96"/>
      <c r="P927" s="96"/>
      <c r="R927" s="85" t="s">
        <v>2851</v>
      </c>
      <c r="S927" s="85"/>
      <c r="T927" s="85"/>
      <c r="U927" s="97">
        <v>143.21</v>
      </c>
    </row>
    <row r="928" spans="2:21" x14ac:dyDescent="0.25">
      <c r="R928" s="85"/>
      <c r="S928" s="85"/>
      <c r="T928" s="85"/>
    </row>
    <row r="929" spans="2:21" x14ac:dyDescent="0.25">
      <c r="B929" s="90" t="s">
        <v>2175</v>
      </c>
      <c r="C929" s="90"/>
      <c r="D929" s="90"/>
      <c r="E929" s="90"/>
      <c r="F929" s="90"/>
      <c r="G929" s="90"/>
      <c r="H929" s="90"/>
      <c r="I929" s="96" t="s">
        <v>2855</v>
      </c>
      <c r="J929" s="96"/>
      <c r="K929" s="96"/>
      <c r="L929" s="96" t="s">
        <v>2118</v>
      </c>
      <c r="M929" s="96"/>
      <c r="N929" s="96"/>
      <c r="O929" s="96"/>
      <c r="P929" s="96"/>
      <c r="R929" s="85" t="s">
        <v>2856</v>
      </c>
      <c r="S929" s="85"/>
      <c r="T929" s="85"/>
      <c r="U929" s="97">
        <v>80.19</v>
      </c>
    </row>
    <row r="930" spans="2:21" x14ac:dyDescent="0.25">
      <c r="R930" s="85"/>
      <c r="S930" s="85"/>
      <c r="T930" s="85"/>
    </row>
    <row r="931" spans="2:21" x14ac:dyDescent="0.25">
      <c r="B931" s="90" t="s">
        <v>2175</v>
      </c>
      <c r="C931" s="90"/>
      <c r="D931" s="90"/>
      <c r="E931" s="90"/>
      <c r="F931" s="90"/>
      <c r="G931" s="90"/>
      <c r="H931" s="90"/>
      <c r="I931" s="96" t="s">
        <v>2263</v>
      </c>
      <c r="J931" s="96"/>
      <c r="K931" s="96"/>
      <c r="L931" s="96" t="s">
        <v>2118</v>
      </c>
      <c r="M931" s="96"/>
      <c r="N931" s="96"/>
      <c r="O931" s="96"/>
      <c r="P931" s="96"/>
      <c r="R931" s="96" t="s">
        <v>2857</v>
      </c>
      <c r="S931" s="96"/>
      <c r="T931" s="96"/>
      <c r="U931" s="97">
        <v>160.94999999999999</v>
      </c>
    </row>
    <row r="932" spans="2:21" x14ac:dyDescent="0.25">
      <c r="B932" s="90" t="s">
        <v>2235</v>
      </c>
      <c r="C932" s="90"/>
      <c r="D932" s="90"/>
      <c r="E932" s="90"/>
      <c r="F932" s="90"/>
      <c r="G932" s="90"/>
      <c r="H932" s="90"/>
      <c r="I932" s="96" t="s">
        <v>2858</v>
      </c>
      <c r="J932" s="96"/>
      <c r="K932" s="96"/>
      <c r="L932" s="96" t="s">
        <v>2125</v>
      </c>
      <c r="M932" s="96"/>
      <c r="N932" s="96"/>
      <c r="O932" s="96"/>
      <c r="P932" s="96"/>
      <c r="R932" s="96" t="s">
        <v>2859</v>
      </c>
      <c r="S932" s="96"/>
      <c r="T932" s="96"/>
      <c r="U932" s="97">
        <v>294.95</v>
      </c>
    </row>
    <row r="933" spans="2:21" x14ac:dyDescent="0.25">
      <c r="B933" s="90" t="s">
        <v>2235</v>
      </c>
      <c r="C933" s="90"/>
      <c r="D933" s="90"/>
      <c r="E933" s="90"/>
      <c r="F933" s="90"/>
      <c r="G933" s="90"/>
      <c r="H933" s="90"/>
      <c r="I933" s="96" t="s">
        <v>2860</v>
      </c>
      <c r="J933" s="96"/>
      <c r="K933" s="96"/>
      <c r="L933" s="96" t="s">
        <v>2143</v>
      </c>
      <c r="M933" s="96"/>
      <c r="N933" s="96"/>
      <c r="O933" s="96"/>
      <c r="P933" s="96"/>
      <c r="R933" s="85" t="s">
        <v>2861</v>
      </c>
      <c r="S933" s="85"/>
      <c r="T933" s="85"/>
      <c r="U933" s="97">
        <v>366</v>
      </c>
    </row>
    <row r="934" spans="2:21" x14ac:dyDescent="0.25">
      <c r="R934" s="85"/>
      <c r="S934" s="85"/>
      <c r="T934" s="85"/>
    </row>
    <row r="935" spans="2:21" x14ac:dyDescent="0.25">
      <c r="B935" s="90" t="s">
        <v>2862</v>
      </c>
      <c r="C935" s="90"/>
      <c r="D935" s="90"/>
      <c r="E935" s="90"/>
      <c r="F935" s="90"/>
      <c r="G935" s="90"/>
      <c r="H935" s="90"/>
      <c r="I935" s="96" t="s">
        <v>2863</v>
      </c>
      <c r="J935" s="96"/>
      <c r="K935" s="96"/>
      <c r="L935" s="96" t="s">
        <v>2125</v>
      </c>
      <c r="M935" s="96"/>
      <c r="N935" s="96"/>
      <c r="O935" s="96"/>
      <c r="P935" s="96"/>
      <c r="R935" s="96" t="s">
        <v>2864</v>
      </c>
      <c r="S935" s="96"/>
      <c r="T935" s="96"/>
      <c r="U935" s="97">
        <v>93.97</v>
      </c>
    </row>
    <row r="936" spans="2:21" x14ac:dyDescent="0.25">
      <c r="B936" s="90" t="s">
        <v>2160</v>
      </c>
      <c r="C936" s="90"/>
      <c r="D936" s="90"/>
      <c r="E936" s="90"/>
      <c r="F936" s="90"/>
      <c r="G936" s="90"/>
      <c r="H936" s="90"/>
      <c r="I936" s="96" t="s">
        <v>2865</v>
      </c>
      <c r="J936" s="96"/>
      <c r="K936" s="96"/>
      <c r="L936" s="96" t="s">
        <v>2260</v>
      </c>
      <c r="M936" s="96"/>
      <c r="N936" s="96"/>
      <c r="O936" s="96"/>
      <c r="P936" s="96"/>
      <c r="R936" s="85" t="s">
        <v>2866</v>
      </c>
      <c r="S936" s="85"/>
      <c r="T936" s="85"/>
      <c r="U936" s="97">
        <v>450</v>
      </c>
    </row>
    <row r="937" spans="2:21" x14ac:dyDescent="0.25">
      <c r="R937" s="85"/>
      <c r="S937" s="85"/>
      <c r="T937" s="85"/>
    </row>
    <row r="938" spans="2:21" x14ac:dyDescent="0.25">
      <c r="B938" s="90" t="s">
        <v>2160</v>
      </c>
      <c r="C938" s="90"/>
      <c r="D938" s="90"/>
      <c r="E938" s="90"/>
      <c r="F938" s="90"/>
      <c r="G938" s="90"/>
      <c r="H938" s="90"/>
      <c r="I938" s="96" t="s">
        <v>2865</v>
      </c>
      <c r="J938" s="96"/>
      <c r="K938" s="96"/>
      <c r="L938" s="96" t="s">
        <v>2260</v>
      </c>
      <c r="M938" s="96"/>
      <c r="N938" s="96"/>
      <c r="O938" s="96"/>
      <c r="P938" s="96"/>
      <c r="R938" s="85" t="s">
        <v>2867</v>
      </c>
      <c r="S938" s="85"/>
      <c r="T938" s="85"/>
      <c r="U938" s="97">
        <v>450</v>
      </c>
    </row>
    <row r="939" spans="2:21" x14ac:dyDescent="0.25">
      <c r="R939" s="85"/>
      <c r="S939" s="85"/>
      <c r="T939" s="85"/>
    </row>
    <row r="940" spans="2:21" x14ac:dyDescent="0.25">
      <c r="B940" s="90" t="s">
        <v>2153</v>
      </c>
      <c r="C940" s="90"/>
      <c r="D940" s="90"/>
      <c r="E940" s="90"/>
      <c r="F940" s="90"/>
      <c r="G940" s="90"/>
      <c r="H940" s="90"/>
      <c r="I940" s="96" t="s">
        <v>2868</v>
      </c>
      <c r="J940" s="96"/>
      <c r="K940" s="96"/>
      <c r="L940" s="96" t="s">
        <v>2125</v>
      </c>
      <c r="M940" s="96"/>
      <c r="N940" s="96"/>
      <c r="O940" s="96"/>
      <c r="P940" s="96"/>
      <c r="R940" s="85" t="s">
        <v>2869</v>
      </c>
      <c r="S940" s="85"/>
      <c r="T940" s="85"/>
      <c r="U940" s="97">
        <v>63.92</v>
      </c>
    </row>
    <row r="941" spans="2:21" x14ac:dyDescent="0.25">
      <c r="R941" s="85"/>
      <c r="S941" s="85"/>
      <c r="T941" s="85"/>
    </row>
    <row r="942" spans="2:21" x14ac:dyDescent="0.25">
      <c r="B942" s="90" t="s">
        <v>2153</v>
      </c>
      <c r="C942" s="90"/>
      <c r="D942" s="90"/>
      <c r="E942" s="90"/>
      <c r="F942" s="90"/>
      <c r="G942" s="90"/>
      <c r="H942" s="90"/>
      <c r="I942" s="96" t="s">
        <v>2868</v>
      </c>
      <c r="J942" s="96"/>
      <c r="K942" s="96"/>
      <c r="L942" s="96" t="s">
        <v>2536</v>
      </c>
      <c r="M942" s="96"/>
      <c r="N942" s="96"/>
      <c r="O942" s="96"/>
      <c r="P942" s="96"/>
      <c r="R942" s="85" t="s">
        <v>2870</v>
      </c>
      <c r="S942" s="85"/>
      <c r="T942" s="85"/>
      <c r="U942" s="97">
        <v>713.24</v>
      </c>
    </row>
    <row r="943" spans="2:21" x14ac:dyDescent="0.25">
      <c r="R943" s="85"/>
      <c r="S943" s="85"/>
      <c r="T943" s="85"/>
    </row>
    <row r="944" spans="2:21" ht="6" customHeight="1" x14ac:dyDescent="0.25"/>
    <row r="945" spans="1:22" x14ac:dyDescent="0.25">
      <c r="D945" s="91" t="s">
        <v>2</v>
      </c>
      <c r="F945" s="91" t="s">
        <v>2</v>
      </c>
      <c r="H945" s="91" t="s">
        <v>2</v>
      </c>
      <c r="O945" s="98" t="s">
        <v>2831</v>
      </c>
      <c r="P945" s="98"/>
      <c r="Q945" s="98"/>
      <c r="R945" s="98"/>
      <c r="S945" s="98"/>
      <c r="U945" s="99">
        <v>6958.13</v>
      </c>
    </row>
    <row r="946" spans="1:22" ht="123.75" customHeight="1" x14ac:dyDescent="0.25"/>
    <row r="947" spans="1:22" ht="11.25" customHeight="1" x14ac:dyDescent="0.25"/>
    <row r="948" spans="1:22" ht="13.5" customHeight="1" x14ac:dyDescent="0.25">
      <c r="A948" s="85" t="s">
        <v>2184</v>
      </c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P948" s="86" t="s">
        <v>2871</v>
      </c>
      <c r="Q948" s="86"/>
      <c r="R948" s="86"/>
      <c r="S948" s="86"/>
      <c r="T948" s="86"/>
      <c r="U948" s="86"/>
      <c r="V948" s="86"/>
    </row>
    <row r="949" spans="1:22" ht="20.25" customHeight="1" x14ac:dyDescent="0.25">
      <c r="A949" s="100" t="s">
        <v>2186</v>
      </c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</row>
    <row r="950" spans="1:22" ht="7.5" customHeight="1" x14ac:dyDescent="0.25"/>
    <row r="951" spans="1:22" x14ac:dyDescent="0.25">
      <c r="A951" s="95" t="s">
        <v>2872</v>
      </c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</row>
    <row r="952" spans="1:22" ht="6" customHeight="1" x14ac:dyDescent="0.25"/>
    <row r="953" spans="1:22" x14ac:dyDescent="0.25">
      <c r="B953" s="90" t="s">
        <v>2127</v>
      </c>
      <c r="C953" s="90"/>
      <c r="D953" s="90"/>
      <c r="E953" s="90"/>
      <c r="F953" s="90"/>
      <c r="G953" s="90"/>
      <c r="H953" s="90"/>
      <c r="I953" s="96" t="s">
        <v>2166</v>
      </c>
      <c r="J953" s="96"/>
      <c r="K953" s="96"/>
      <c r="L953" s="96" t="s">
        <v>2125</v>
      </c>
      <c r="M953" s="96"/>
      <c r="N953" s="96"/>
      <c r="O953" s="96"/>
      <c r="P953" s="96"/>
      <c r="R953" s="96" t="s">
        <v>2873</v>
      </c>
      <c r="S953" s="96"/>
      <c r="T953" s="96"/>
      <c r="U953" s="97">
        <v>7</v>
      </c>
    </row>
    <row r="954" spans="1:22" x14ac:dyDescent="0.25">
      <c r="B954" s="90" t="s">
        <v>2127</v>
      </c>
      <c r="C954" s="90"/>
      <c r="D954" s="90"/>
      <c r="E954" s="90"/>
      <c r="F954" s="90"/>
      <c r="G954" s="90"/>
      <c r="H954" s="90"/>
      <c r="I954" s="96" t="s">
        <v>2874</v>
      </c>
      <c r="J954" s="96"/>
      <c r="K954" s="96"/>
      <c r="L954" s="96" t="s">
        <v>2209</v>
      </c>
      <c r="M954" s="96"/>
      <c r="N954" s="96"/>
      <c r="O954" s="96"/>
      <c r="P954" s="96"/>
      <c r="R954" s="85" t="s">
        <v>2875</v>
      </c>
      <c r="S954" s="85"/>
      <c r="T954" s="85"/>
      <c r="U954" s="97">
        <v>13.34</v>
      </c>
    </row>
    <row r="955" spans="1:22" x14ac:dyDescent="0.25">
      <c r="R955" s="85"/>
      <c r="S955" s="85"/>
      <c r="T955" s="85"/>
    </row>
    <row r="956" spans="1:22" x14ac:dyDescent="0.25">
      <c r="B956" s="90" t="s">
        <v>2190</v>
      </c>
      <c r="C956" s="90"/>
      <c r="D956" s="90"/>
      <c r="E956" s="90"/>
      <c r="F956" s="90"/>
      <c r="G956" s="90"/>
      <c r="H956" s="90"/>
      <c r="I956" s="96" t="s">
        <v>2876</v>
      </c>
      <c r="J956" s="96"/>
      <c r="K956" s="96"/>
      <c r="L956" s="96" t="s">
        <v>2570</v>
      </c>
      <c r="M956" s="96"/>
      <c r="N956" s="96"/>
      <c r="O956" s="96"/>
      <c r="P956" s="96"/>
      <c r="R956" s="96" t="s">
        <v>2877</v>
      </c>
      <c r="S956" s="96"/>
      <c r="T956" s="96"/>
      <c r="U956" s="97">
        <v>35</v>
      </c>
    </row>
    <row r="957" spans="1:22" x14ac:dyDescent="0.25">
      <c r="B957" s="90" t="s">
        <v>2212</v>
      </c>
      <c r="C957" s="90"/>
      <c r="D957" s="90"/>
      <c r="E957" s="90"/>
      <c r="F957" s="90"/>
      <c r="G957" s="90"/>
      <c r="H957" s="90"/>
      <c r="I957" s="96" t="s">
        <v>2878</v>
      </c>
      <c r="J957" s="96"/>
      <c r="K957" s="96"/>
      <c r="L957" s="96" t="s">
        <v>2570</v>
      </c>
      <c r="M957" s="96"/>
      <c r="N957" s="96"/>
      <c r="O957" s="96"/>
      <c r="P957" s="96"/>
      <c r="R957" s="85" t="s">
        <v>2879</v>
      </c>
      <c r="S957" s="85"/>
      <c r="T957" s="85"/>
      <c r="U957" s="97">
        <v>45</v>
      </c>
    </row>
    <row r="958" spans="1:22" x14ac:dyDescent="0.25">
      <c r="R958" s="85"/>
      <c r="S958" s="85"/>
      <c r="T958" s="85"/>
    </row>
    <row r="959" spans="1:22" x14ac:dyDescent="0.25">
      <c r="B959" s="90" t="s">
        <v>2134</v>
      </c>
      <c r="C959" s="90"/>
      <c r="D959" s="90"/>
      <c r="E959" s="90"/>
      <c r="F959" s="90"/>
      <c r="G959" s="90"/>
      <c r="H959" s="90"/>
      <c r="I959" s="96" t="s">
        <v>2880</v>
      </c>
      <c r="J959" s="96"/>
      <c r="K959" s="96"/>
      <c r="L959" s="96" t="s">
        <v>2570</v>
      </c>
      <c r="M959" s="96"/>
      <c r="N959" s="96"/>
      <c r="O959" s="96"/>
      <c r="P959" s="96"/>
      <c r="R959" s="96" t="s">
        <v>2877</v>
      </c>
      <c r="S959" s="96"/>
      <c r="T959" s="96"/>
      <c r="U959" s="97">
        <v>79.98</v>
      </c>
    </row>
    <row r="960" spans="1:22" x14ac:dyDescent="0.25">
      <c r="B960" s="90" t="s">
        <v>2138</v>
      </c>
      <c r="C960" s="90"/>
      <c r="D960" s="90"/>
      <c r="E960" s="90"/>
      <c r="F960" s="90"/>
      <c r="G960" s="90"/>
      <c r="H960" s="90"/>
      <c r="I960" s="96" t="s">
        <v>2881</v>
      </c>
      <c r="J960" s="96"/>
      <c r="K960" s="96"/>
      <c r="L960" s="96" t="s">
        <v>2570</v>
      </c>
      <c r="M960" s="96"/>
      <c r="N960" s="96"/>
      <c r="O960" s="96"/>
      <c r="P960" s="96"/>
      <c r="R960" s="96" t="s">
        <v>2877</v>
      </c>
      <c r="S960" s="96"/>
      <c r="T960" s="96"/>
      <c r="U960" s="97">
        <v>28.6</v>
      </c>
    </row>
    <row r="961" spans="2:21" x14ac:dyDescent="0.25">
      <c r="B961" s="90" t="s">
        <v>2138</v>
      </c>
      <c r="C961" s="90"/>
      <c r="D961" s="90"/>
      <c r="E961" s="90"/>
      <c r="F961" s="90"/>
      <c r="G961" s="90"/>
      <c r="H961" s="90"/>
      <c r="I961" s="96" t="s">
        <v>2627</v>
      </c>
      <c r="J961" s="96"/>
      <c r="K961" s="96"/>
      <c r="L961" s="96" t="s">
        <v>2570</v>
      </c>
      <c r="M961" s="96"/>
      <c r="N961" s="96"/>
      <c r="O961" s="96"/>
      <c r="P961" s="96"/>
      <c r="R961" s="96" t="s">
        <v>2877</v>
      </c>
      <c r="S961" s="96"/>
      <c r="T961" s="96"/>
      <c r="U961" s="97">
        <v>15.36</v>
      </c>
    </row>
    <row r="962" spans="2:21" x14ac:dyDescent="0.25">
      <c r="B962" s="90" t="s">
        <v>2194</v>
      </c>
      <c r="C962" s="90"/>
      <c r="D962" s="90"/>
      <c r="E962" s="90"/>
      <c r="F962" s="90"/>
      <c r="G962" s="90"/>
      <c r="H962" s="90"/>
      <c r="I962" s="96" t="s">
        <v>2874</v>
      </c>
      <c r="J962" s="96"/>
      <c r="K962" s="96"/>
      <c r="L962" s="96" t="s">
        <v>2209</v>
      </c>
      <c r="M962" s="96"/>
      <c r="N962" s="96"/>
      <c r="O962" s="96"/>
      <c r="P962" s="96"/>
      <c r="R962" s="85" t="s">
        <v>2875</v>
      </c>
      <c r="S962" s="85"/>
      <c r="T962" s="85"/>
      <c r="U962" s="97">
        <v>6.7</v>
      </c>
    </row>
    <row r="963" spans="2:21" x14ac:dyDescent="0.25">
      <c r="R963" s="85"/>
      <c r="S963" s="85"/>
      <c r="T963" s="85"/>
    </row>
    <row r="964" spans="2:21" x14ac:dyDescent="0.25">
      <c r="B964" s="90" t="s">
        <v>2207</v>
      </c>
      <c r="C964" s="90"/>
      <c r="D964" s="90"/>
      <c r="E964" s="90"/>
      <c r="F964" s="90"/>
      <c r="G964" s="90"/>
      <c r="H964" s="90"/>
      <c r="I964" s="96" t="s">
        <v>2881</v>
      </c>
      <c r="J964" s="96"/>
      <c r="K964" s="96"/>
      <c r="L964" s="96" t="s">
        <v>2570</v>
      </c>
      <c r="M964" s="96"/>
      <c r="N964" s="96"/>
      <c r="O964" s="96"/>
      <c r="P964" s="96"/>
      <c r="R964" s="85" t="s">
        <v>2882</v>
      </c>
      <c r="S964" s="85"/>
      <c r="T964" s="85"/>
      <c r="U964" s="97">
        <v>-58.33</v>
      </c>
    </row>
    <row r="965" spans="2:21" x14ac:dyDescent="0.25">
      <c r="R965" s="85"/>
      <c r="S965" s="85"/>
      <c r="T965" s="85"/>
    </row>
    <row r="966" spans="2:21" x14ac:dyDescent="0.25">
      <c r="B966" s="90" t="s">
        <v>2207</v>
      </c>
      <c r="C966" s="90"/>
      <c r="D966" s="90"/>
      <c r="E966" s="90"/>
      <c r="F966" s="90"/>
      <c r="G966" s="90"/>
      <c r="H966" s="90"/>
      <c r="I966" s="96" t="s">
        <v>2883</v>
      </c>
      <c r="J966" s="96"/>
      <c r="K966" s="96"/>
      <c r="L966" s="96" t="s">
        <v>2125</v>
      </c>
      <c r="M966" s="96"/>
      <c r="N966" s="96"/>
      <c r="O966" s="96"/>
      <c r="P966" s="96"/>
      <c r="R966" s="96" t="s">
        <v>2873</v>
      </c>
      <c r="S966" s="96"/>
      <c r="T966" s="96"/>
      <c r="U966" s="97">
        <v>46.1</v>
      </c>
    </row>
    <row r="967" spans="2:21" x14ac:dyDescent="0.25">
      <c r="B967" s="90" t="s">
        <v>2207</v>
      </c>
      <c r="C967" s="90"/>
      <c r="D967" s="90"/>
      <c r="E967" s="90"/>
      <c r="F967" s="90"/>
      <c r="G967" s="90"/>
      <c r="H967" s="90"/>
      <c r="I967" s="96" t="s">
        <v>2627</v>
      </c>
      <c r="J967" s="96"/>
      <c r="K967" s="96"/>
      <c r="L967" s="96" t="s">
        <v>2570</v>
      </c>
      <c r="M967" s="96"/>
      <c r="N967" s="96"/>
      <c r="O967" s="96"/>
      <c r="P967" s="96"/>
      <c r="R967" s="96" t="s">
        <v>2877</v>
      </c>
      <c r="S967" s="96"/>
      <c r="T967" s="96"/>
      <c r="U967" s="97">
        <v>58.33</v>
      </c>
    </row>
    <row r="968" spans="2:21" x14ac:dyDescent="0.25">
      <c r="B968" s="90" t="s">
        <v>2207</v>
      </c>
      <c r="C968" s="90"/>
      <c r="D968" s="90"/>
      <c r="E968" s="90"/>
      <c r="F968" s="90"/>
      <c r="G968" s="90"/>
      <c r="H968" s="90"/>
      <c r="I968" s="96" t="s">
        <v>2881</v>
      </c>
      <c r="J968" s="96"/>
      <c r="K968" s="96"/>
      <c r="L968" s="96" t="s">
        <v>2570</v>
      </c>
      <c r="M968" s="96"/>
      <c r="N968" s="96"/>
      <c r="O968" s="96"/>
      <c r="P968" s="96"/>
      <c r="R968" s="96" t="s">
        <v>2877</v>
      </c>
      <c r="S968" s="96"/>
      <c r="T968" s="96"/>
      <c r="U968" s="97">
        <v>53.88</v>
      </c>
    </row>
    <row r="969" spans="2:21" x14ac:dyDescent="0.25">
      <c r="B969" s="90" t="s">
        <v>2207</v>
      </c>
      <c r="C969" s="90"/>
      <c r="D969" s="90"/>
      <c r="E969" s="90"/>
      <c r="F969" s="90"/>
      <c r="G969" s="90"/>
      <c r="H969" s="90"/>
      <c r="I969" s="96" t="s">
        <v>2881</v>
      </c>
      <c r="J969" s="96"/>
      <c r="K969" s="96"/>
      <c r="L969" s="96" t="s">
        <v>2570</v>
      </c>
      <c r="M969" s="96"/>
      <c r="N969" s="96"/>
      <c r="O969" s="96"/>
      <c r="P969" s="96"/>
      <c r="R969" s="85" t="s">
        <v>2884</v>
      </c>
      <c r="S969" s="85"/>
      <c r="T969" s="85"/>
      <c r="U969" s="97">
        <v>168.57</v>
      </c>
    </row>
    <row r="970" spans="2:21" x14ac:dyDescent="0.25">
      <c r="R970" s="85"/>
      <c r="S970" s="85"/>
      <c r="T970" s="85"/>
    </row>
    <row r="971" spans="2:21" x14ac:dyDescent="0.25">
      <c r="B971" s="90" t="s">
        <v>2207</v>
      </c>
      <c r="C971" s="90"/>
      <c r="D971" s="90"/>
      <c r="E971" s="90"/>
      <c r="F971" s="90"/>
      <c r="G971" s="90"/>
      <c r="H971" s="90"/>
      <c r="I971" s="96" t="s">
        <v>2885</v>
      </c>
      <c r="J971" s="96"/>
      <c r="K971" s="96"/>
      <c r="L971" s="96" t="s">
        <v>2570</v>
      </c>
      <c r="M971" s="96"/>
      <c r="N971" s="96"/>
      <c r="O971" s="96"/>
      <c r="P971" s="96"/>
      <c r="R971" s="85" t="s">
        <v>2886</v>
      </c>
      <c r="S971" s="85"/>
      <c r="T971" s="85"/>
      <c r="U971" s="97">
        <v>27.98</v>
      </c>
    </row>
    <row r="972" spans="2:21" x14ac:dyDescent="0.25">
      <c r="R972" s="85"/>
      <c r="S972" s="85"/>
      <c r="T972" s="85"/>
    </row>
    <row r="973" spans="2:21" x14ac:dyDescent="0.25">
      <c r="B973" s="90" t="s">
        <v>2139</v>
      </c>
      <c r="C973" s="90"/>
      <c r="D973" s="90"/>
      <c r="E973" s="90"/>
      <c r="F973" s="90"/>
      <c r="G973" s="90"/>
      <c r="H973" s="90"/>
      <c r="I973" s="96" t="s">
        <v>2627</v>
      </c>
      <c r="J973" s="96"/>
      <c r="K973" s="96"/>
      <c r="L973" s="96" t="s">
        <v>2143</v>
      </c>
      <c r="M973" s="96"/>
      <c r="N973" s="96"/>
      <c r="O973" s="96"/>
      <c r="P973" s="96"/>
      <c r="R973" s="85" t="s">
        <v>2887</v>
      </c>
      <c r="S973" s="85"/>
      <c r="T973" s="85"/>
      <c r="U973" s="97">
        <v>15.98</v>
      </c>
    </row>
    <row r="974" spans="2:21" x14ac:dyDescent="0.25">
      <c r="R974" s="85"/>
      <c r="S974" s="85"/>
      <c r="T974" s="85"/>
    </row>
    <row r="975" spans="2:21" x14ac:dyDescent="0.25">
      <c r="B975" s="90" t="s">
        <v>2139</v>
      </c>
      <c r="C975" s="90"/>
      <c r="D975" s="90"/>
      <c r="E975" s="90"/>
      <c r="F975" s="90"/>
      <c r="G975" s="90"/>
      <c r="H975" s="90"/>
      <c r="I975" s="96" t="s">
        <v>2888</v>
      </c>
      <c r="J975" s="96"/>
      <c r="K975" s="96"/>
      <c r="L975" s="96" t="s">
        <v>2570</v>
      </c>
      <c r="M975" s="96"/>
      <c r="N975" s="96"/>
      <c r="O975" s="96"/>
      <c r="P975" s="96"/>
      <c r="R975" s="96" t="s">
        <v>2877</v>
      </c>
      <c r="S975" s="96"/>
      <c r="T975" s="96"/>
      <c r="U975" s="97">
        <v>67.98</v>
      </c>
    </row>
    <row r="976" spans="2:21" x14ac:dyDescent="0.25">
      <c r="B976" s="90" t="s">
        <v>2140</v>
      </c>
      <c r="C976" s="90"/>
      <c r="D976" s="90"/>
      <c r="E976" s="90"/>
      <c r="F976" s="90"/>
      <c r="G976" s="90"/>
      <c r="H976" s="90"/>
      <c r="I976" s="96" t="s">
        <v>2627</v>
      </c>
      <c r="J976" s="96"/>
      <c r="K976" s="96"/>
      <c r="L976" s="96" t="s">
        <v>2570</v>
      </c>
      <c r="M976" s="96"/>
      <c r="N976" s="96"/>
      <c r="O976" s="96"/>
      <c r="P976" s="96"/>
      <c r="R976" s="85" t="s">
        <v>2886</v>
      </c>
      <c r="S976" s="85"/>
      <c r="T976" s="85"/>
      <c r="U976" s="97">
        <v>105.94</v>
      </c>
    </row>
    <row r="977" spans="2:21" x14ac:dyDescent="0.25">
      <c r="R977" s="85"/>
      <c r="S977" s="85"/>
      <c r="T977" s="85"/>
    </row>
    <row r="978" spans="2:21" x14ac:dyDescent="0.25">
      <c r="B978" s="90" t="s">
        <v>2140</v>
      </c>
      <c r="C978" s="90"/>
      <c r="D978" s="90"/>
      <c r="E978" s="90"/>
      <c r="F978" s="90"/>
      <c r="G978" s="90"/>
      <c r="H978" s="90"/>
      <c r="I978" s="96" t="s">
        <v>2889</v>
      </c>
      <c r="J978" s="96"/>
      <c r="K978" s="96"/>
      <c r="L978" s="96" t="s">
        <v>2209</v>
      </c>
      <c r="M978" s="96"/>
      <c r="N978" s="96"/>
      <c r="O978" s="96"/>
      <c r="P978" s="96"/>
      <c r="R978" s="85" t="s">
        <v>2875</v>
      </c>
      <c r="S978" s="85"/>
      <c r="T978" s="85"/>
      <c r="U978" s="97">
        <v>34.93</v>
      </c>
    </row>
    <row r="979" spans="2:21" x14ac:dyDescent="0.25">
      <c r="R979" s="85"/>
      <c r="S979" s="85"/>
      <c r="T979" s="85"/>
    </row>
    <row r="980" spans="2:21" x14ac:dyDescent="0.25">
      <c r="B980" s="90" t="s">
        <v>2226</v>
      </c>
      <c r="C980" s="90"/>
      <c r="D980" s="90"/>
      <c r="E980" s="90"/>
      <c r="F980" s="90"/>
      <c r="G980" s="90"/>
      <c r="H980" s="90"/>
      <c r="I980" s="96" t="s">
        <v>2876</v>
      </c>
      <c r="J980" s="96"/>
      <c r="K980" s="96"/>
      <c r="L980" s="96" t="s">
        <v>2570</v>
      </c>
      <c r="M980" s="96"/>
      <c r="N980" s="96"/>
      <c r="O980" s="96"/>
      <c r="P980" s="96"/>
      <c r="R980" s="96" t="s">
        <v>2877</v>
      </c>
      <c r="S980" s="96"/>
      <c r="T980" s="96"/>
      <c r="U980" s="97">
        <v>35</v>
      </c>
    </row>
    <row r="981" spans="2:21" x14ac:dyDescent="0.25">
      <c r="B981" s="90" t="s">
        <v>2120</v>
      </c>
      <c r="C981" s="90"/>
      <c r="D981" s="90"/>
      <c r="E981" s="90"/>
      <c r="F981" s="90"/>
      <c r="G981" s="90"/>
      <c r="H981" s="90"/>
      <c r="I981" s="96" t="s">
        <v>2890</v>
      </c>
      <c r="J981" s="96"/>
      <c r="K981" s="96"/>
      <c r="L981" s="96" t="s">
        <v>2143</v>
      </c>
      <c r="M981" s="96"/>
      <c r="N981" s="96"/>
      <c r="O981" s="96"/>
      <c r="P981" s="96"/>
      <c r="R981" s="96" t="s">
        <v>2891</v>
      </c>
      <c r="S981" s="96"/>
      <c r="T981" s="96"/>
      <c r="U981" s="97">
        <v>24.92</v>
      </c>
    </row>
    <row r="982" spans="2:21" x14ac:dyDescent="0.25">
      <c r="B982" s="90" t="s">
        <v>2175</v>
      </c>
      <c r="C982" s="90"/>
      <c r="D982" s="90"/>
      <c r="E982" s="90"/>
      <c r="F982" s="90"/>
      <c r="G982" s="90"/>
      <c r="H982" s="90"/>
      <c r="I982" s="96" t="s">
        <v>2881</v>
      </c>
      <c r="J982" s="96"/>
      <c r="K982" s="96"/>
      <c r="L982" s="96" t="s">
        <v>2570</v>
      </c>
      <c r="M982" s="96"/>
      <c r="N982" s="96"/>
      <c r="O982" s="96"/>
      <c r="P982" s="96"/>
      <c r="R982" s="96" t="s">
        <v>2892</v>
      </c>
      <c r="S982" s="96"/>
      <c r="T982" s="96"/>
      <c r="U982" s="97">
        <v>92.92</v>
      </c>
    </row>
    <row r="983" spans="2:21" x14ac:dyDescent="0.25">
      <c r="B983" s="90" t="s">
        <v>2175</v>
      </c>
      <c r="C983" s="90"/>
      <c r="D983" s="90"/>
      <c r="E983" s="90"/>
      <c r="F983" s="90"/>
      <c r="G983" s="90"/>
      <c r="H983" s="90"/>
      <c r="I983" s="96" t="s">
        <v>2627</v>
      </c>
      <c r="J983" s="96"/>
      <c r="K983" s="96"/>
      <c r="L983" s="96" t="s">
        <v>2570</v>
      </c>
      <c r="M983" s="96"/>
      <c r="N983" s="96"/>
      <c r="O983" s="96"/>
      <c r="P983" s="96"/>
      <c r="R983" s="96" t="s">
        <v>2877</v>
      </c>
      <c r="S983" s="96"/>
      <c r="T983" s="96"/>
      <c r="U983" s="97">
        <v>20.8</v>
      </c>
    </row>
    <row r="984" spans="2:21" x14ac:dyDescent="0.25">
      <c r="B984" s="90" t="s">
        <v>2235</v>
      </c>
      <c r="C984" s="90"/>
      <c r="D984" s="90"/>
      <c r="E984" s="90"/>
      <c r="F984" s="90"/>
      <c r="G984" s="90"/>
      <c r="H984" s="90"/>
      <c r="I984" s="96" t="s">
        <v>2599</v>
      </c>
      <c r="J984" s="96"/>
      <c r="K984" s="96"/>
      <c r="L984" s="96" t="s">
        <v>2125</v>
      </c>
      <c r="M984" s="96"/>
      <c r="N984" s="96"/>
      <c r="O984" s="96"/>
      <c r="P984" s="96"/>
      <c r="R984" s="96" t="s">
        <v>2873</v>
      </c>
      <c r="S984" s="96"/>
      <c r="T984" s="96"/>
      <c r="U984" s="97">
        <v>34.89</v>
      </c>
    </row>
    <row r="985" spans="2:21" x14ac:dyDescent="0.25">
      <c r="B985" s="90" t="s">
        <v>2145</v>
      </c>
      <c r="C985" s="90"/>
      <c r="D985" s="90"/>
      <c r="E985" s="90"/>
      <c r="F985" s="90"/>
      <c r="G985" s="90"/>
      <c r="H985" s="90"/>
      <c r="I985" s="96" t="s">
        <v>2876</v>
      </c>
      <c r="J985" s="96"/>
      <c r="K985" s="96"/>
      <c r="L985" s="96" t="s">
        <v>2570</v>
      </c>
      <c r="M985" s="96"/>
      <c r="N985" s="96"/>
      <c r="O985" s="96"/>
      <c r="P985" s="96"/>
      <c r="R985" s="96" t="s">
        <v>2877</v>
      </c>
      <c r="S985" s="96"/>
      <c r="T985" s="96"/>
      <c r="U985" s="97">
        <v>40</v>
      </c>
    </row>
    <row r="986" spans="2:21" x14ac:dyDescent="0.25">
      <c r="B986" s="90" t="s">
        <v>2145</v>
      </c>
      <c r="C986" s="90"/>
      <c r="D986" s="90"/>
      <c r="E986" s="90"/>
      <c r="F986" s="90"/>
      <c r="G986" s="90"/>
      <c r="H986" s="90"/>
      <c r="I986" s="96" t="s">
        <v>2620</v>
      </c>
      <c r="J986" s="96"/>
      <c r="K986" s="96"/>
      <c r="L986" s="96" t="s">
        <v>2125</v>
      </c>
      <c r="M986" s="96"/>
      <c r="N986" s="96"/>
      <c r="O986" s="96"/>
      <c r="P986" s="96"/>
      <c r="R986" s="96" t="s">
        <v>2873</v>
      </c>
      <c r="S986" s="96"/>
      <c r="T986" s="96"/>
      <c r="U986" s="97">
        <v>12.7</v>
      </c>
    </row>
    <row r="987" spans="2:21" x14ac:dyDescent="0.25">
      <c r="B987" s="90" t="s">
        <v>2181</v>
      </c>
      <c r="C987" s="90"/>
      <c r="D987" s="90"/>
      <c r="E987" s="90"/>
      <c r="F987" s="90"/>
      <c r="G987" s="90"/>
      <c r="H987" s="90"/>
      <c r="I987" s="96" t="s">
        <v>2627</v>
      </c>
      <c r="J987" s="96"/>
      <c r="K987" s="96"/>
      <c r="L987" s="96" t="s">
        <v>2665</v>
      </c>
      <c r="M987" s="96"/>
      <c r="N987" s="96"/>
      <c r="O987" s="96"/>
      <c r="P987" s="96"/>
      <c r="R987" s="96" t="s">
        <v>2893</v>
      </c>
      <c r="S987" s="96"/>
      <c r="T987" s="96"/>
      <c r="U987" s="97">
        <v>32.28</v>
      </c>
    </row>
    <row r="988" spans="2:21" x14ac:dyDescent="0.25">
      <c r="B988" s="90" t="s">
        <v>2181</v>
      </c>
      <c r="C988" s="90"/>
      <c r="D988" s="90"/>
      <c r="E988" s="90"/>
      <c r="F988" s="90"/>
      <c r="G988" s="90"/>
      <c r="H988" s="90"/>
      <c r="I988" s="96" t="s">
        <v>2620</v>
      </c>
      <c r="J988" s="96"/>
      <c r="K988" s="96"/>
      <c r="L988" s="96" t="s">
        <v>2125</v>
      </c>
      <c r="M988" s="96"/>
      <c r="N988" s="96"/>
      <c r="O988" s="96"/>
      <c r="P988" s="96"/>
      <c r="R988" s="96" t="s">
        <v>2873</v>
      </c>
      <c r="S988" s="96"/>
      <c r="T988" s="96"/>
      <c r="U988" s="97">
        <v>1.97</v>
      </c>
    </row>
    <row r="989" spans="2:21" x14ac:dyDescent="0.25">
      <c r="B989" s="90" t="s">
        <v>2242</v>
      </c>
      <c r="C989" s="90"/>
      <c r="D989" s="90"/>
      <c r="E989" s="90"/>
      <c r="F989" s="90"/>
      <c r="G989" s="90"/>
      <c r="H989" s="90"/>
      <c r="I989" s="96" t="s">
        <v>2894</v>
      </c>
      <c r="J989" s="96"/>
      <c r="K989" s="96"/>
      <c r="L989" s="96" t="s">
        <v>2143</v>
      </c>
      <c r="M989" s="96"/>
      <c r="N989" s="96"/>
      <c r="O989" s="96"/>
      <c r="P989" s="96"/>
      <c r="R989" s="85" t="s">
        <v>2895</v>
      </c>
      <c r="S989" s="85"/>
      <c r="T989" s="85"/>
      <c r="U989" s="97">
        <v>265</v>
      </c>
    </row>
    <row r="990" spans="2:21" x14ac:dyDescent="0.25">
      <c r="R990" s="85"/>
      <c r="S990" s="85"/>
      <c r="T990" s="85"/>
    </row>
    <row r="991" spans="2:21" x14ac:dyDescent="0.25">
      <c r="B991" s="90" t="s">
        <v>2160</v>
      </c>
      <c r="C991" s="90"/>
      <c r="D991" s="90"/>
      <c r="E991" s="90"/>
      <c r="F991" s="90"/>
      <c r="G991" s="90"/>
      <c r="H991" s="90"/>
      <c r="I991" s="96" t="s">
        <v>2896</v>
      </c>
      <c r="J991" s="96"/>
      <c r="K991" s="96"/>
      <c r="L991" s="96" t="s">
        <v>2665</v>
      </c>
      <c r="M991" s="96"/>
      <c r="N991" s="96"/>
      <c r="O991" s="96"/>
      <c r="P991" s="96"/>
      <c r="R991" s="85" t="s">
        <v>2897</v>
      </c>
      <c r="S991" s="85"/>
      <c r="T991" s="85"/>
      <c r="U991" s="97">
        <v>605</v>
      </c>
    </row>
    <row r="992" spans="2:21" x14ac:dyDescent="0.25">
      <c r="R992" s="85"/>
      <c r="S992" s="85"/>
      <c r="T992" s="85"/>
    </row>
    <row r="993" spans="1:22" x14ac:dyDescent="0.25">
      <c r="B993" s="90" t="s">
        <v>2160</v>
      </c>
      <c r="C993" s="90"/>
      <c r="D993" s="90"/>
      <c r="E993" s="90"/>
      <c r="F993" s="90"/>
      <c r="G993" s="90"/>
      <c r="H993" s="90"/>
      <c r="I993" s="96" t="s">
        <v>2885</v>
      </c>
      <c r="J993" s="96"/>
      <c r="K993" s="96"/>
      <c r="L993" s="96" t="s">
        <v>2570</v>
      </c>
      <c r="M993" s="96"/>
      <c r="N993" s="96"/>
      <c r="O993" s="96"/>
      <c r="P993" s="96"/>
      <c r="R993" s="85" t="s">
        <v>2898</v>
      </c>
      <c r="S993" s="85"/>
      <c r="T993" s="85"/>
      <c r="U993" s="97">
        <v>41.97</v>
      </c>
    </row>
    <row r="994" spans="1:22" x14ac:dyDescent="0.25">
      <c r="R994" s="85"/>
      <c r="S994" s="85"/>
      <c r="T994" s="85"/>
    </row>
    <row r="995" spans="1:22" x14ac:dyDescent="0.25">
      <c r="B995" s="90" t="s">
        <v>2149</v>
      </c>
      <c r="C995" s="90"/>
      <c r="D995" s="90"/>
      <c r="E995" s="90"/>
      <c r="F995" s="90"/>
      <c r="G995" s="90"/>
      <c r="H995" s="90"/>
      <c r="I995" s="96" t="s">
        <v>2899</v>
      </c>
      <c r="J995" s="96"/>
      <c r="K995" s="96"/>
      <c r="L995" s="96" t="s">
        <v>2900</v>
      </c>
      <c r="M995" s="96"/>
      <c r="N995" s="96"/>
      <c r="O995" s="96"/>
      <c r="P995" s="96"/>
      <c r="R995" s="96" t="s">
        <v>2901</v>
      </c>
      <c r="S995" s="96"/>
      <c r="T995" s="96"/>
      <c r="U995" s="97">
        <v>93</v>
      </c>
    </row>
    <row r="996" spans="1:22" x14ac:dyDescent="0.25">
      <c r="B996" s="90" t="s">
        <v>2149</v>
      </c>
      <c r="C996" s="90"/>
      <c r="D996" s="90"/>
      <c r="E996" s="90"/>
      <c r="F996" s="90"/>
      <c r="G996" s="90"/>
      <c r="H996" s="90"/>
      <c r="I996" s="96" t="s">
        <v>2899</v>
      </c>
      <c r="J996" s="96"/>
      <c r="K996" s="96"/>
      <c r="L996" s="96" t="s">
        <v>2900</v>
      </c>
      <c r="M996" s="96"/>
      <c r="N996" s="96"/>
      <c r="O996" s="96"/>
      <c r="P996" s="96"/>
      <c r="R996" s="96" t="s">
        <v>2902</v>
      </c>
      <c r="S996" s="96"/>
      <c r="T996" s="96"/>
      <c r="U996" s="97">
        <v>25</v>
      </c>
    </row>
    <row r="997" spans="1:22" ht="6" customHeight="1" x14ac:dyDescent="0.25"/>
    <row r="998" spans="1:22" x14ac:dyDescent="0.25">
      <c r="D998" s="91" t="s">
        <v>2</v>
      </c>
      <c r="F998" s="91" t="s">
        <v>2</v>
      </c>
      <c r="H998" s="91" t="s">
        <v>2</v>
      </c>
      <c r="O998" s="98" t="s">
        <v>2872</v>
      </c>
      <c r="P998" s="98"/>
      <c r="Q998" s="98"/>
      <c r="R998" s="98"/>
      <c r="S998" s="98"/>
      <c r="U998" s="99">
        <v>2077.79</v>
      </c>
    </row>
    <row r="999" spans="1:22" ht="135.75" customHeight="1" x14ac:dyDescent="0.25"/>
    <row r="1000" spans="1:22" ht="11.25" customHeight="1" x14ac:dyDescent="0.25"/>
    <row r="1001" spans="1:22" ht="13.5" customHeight="1" x14ac:dyDescent="0.25">
      <c r="A1001" s="85" t="s">
        <v>2184</v>
      </c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P1001" s="86" t="s">
        <v>2903</v>
      </c>
      <c r="Q1001" s="86"/>
      <c r="R1001" s="86"/>
      <c r="S1001" s="86"/>
      <c r="T1001" s="86"/>
      <c r="U1001" s="86"/>
      <c r="V1001" s="86"/>
    </row>
    <row r="1002" spans="1:22" ht="20.25" customHeight="1" x14ac:dyDescent="0.25">
      <c r="A1002" s="100" t="s">
        <v>2186</v>
      </c>
      <c r="B1002" s="100"/>
      <c r="C1002" s="100"/>
      <c r="D1002" s="100"/>
      <c r="E1002" s="100"/>
      <c r="F1002" s="100"/>
      <c r="G1002" s="100"/>
      <c r="H1002" s="100"/>
      <c r="I1002" s="100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00"/>
      <c r="T1002" s="100"/>
      <c r="U1002" s="100"/>
    </row>
    <row r="1003" spans="1:22" ht="7.5" customHeight="1" x14ac:dyDescent="0.25"/>
    <row r="1004" spans="1:22" x14ac:dyDescent="0.25">
      <c r="A1004" s="95" t="s">
        <v>2904</v>
      </c>
      <c r="B1004" s="95"/>
      <c r="C1004" s="95"/>
      <c r="D1004" s="95"/>
      <c r="E1004" s="95"/>
      <c r="F1004" s="95"/>
      <c r="G1004" s="95"/>
      <c r="H1004" s="95"/>
      <c r="I1004" s="95"/>
      <c r="J1004" s="95"/>
      <c r="K1004" s="95"/>
      <c r="L1004" s="95"/>
    </row>
    <row r="1005" spans="1:22" ht="6" customHeight="1" x14ac:dyDescent="0.25"/>
    <row r="1006" spans="1:22" x14ac:dyDescent="0.25">
      <c r="B1006" s="90" t="s">
        <v>2127</v>
      </c>
      <c r="C1006" s="90"/>
      <c r="D1006" s="90"/>
      <c r="E1006" s="90"/>
      <c r="F1006" s="90"/>
      <c r="G1006" s="90"/>
      <c r="H1006" s="90"/>
      <c r="I1006" s="96" t="s">
        <v>2293</v>
      </c>
      <c r="J1006" s="96"/>
      <c r="K1006" s="96"/>
      <c r="L1006" s="96" t="s">
        <v>2297</v>
      </c>
      <c r="M1006" s="96"/>
      <c r="N1006" s="96"/>
      <c r="O1006" s="96"/>
      <c r="P1006" s="96"/>
      <c r="R1006" s="85" t="s">
        <v>2905</v>
      </c>
      <c r="S1006" s="85"/>
      <c r="T1006" s="85"/>
      <c r="U1006" s="97">
        <v>26.98</v>
      </c>
    </row>
    <row r="1007" spans="1:22" x14ac:dyDescent="0.25">
      <c r="R1007" s="85"/>
      <c r="S1007" s="85"/>
      <c r="T1007" s="85"/>
    </row>
    <row r="1008" spans="1:22" x14ac:dyDescent="0.25">
      <c r="B1008" s="90" t="s">
        <v>2127</v>
      </c>
      <c r="C1008" s="90"/>
      <c r="D1008" s="90"/>
      <c r="E1008" s="90"/>
      <c r="F1008" s="90"/>
      <c r="G1008" s="90"/>
      <c r="H1008" s="90"/>
      <c r="I1008" s="96" t="s">
        <v>2906</v>
      </c>
      <c r="J1008" s="96"/>
      <c r="K1008" s="96"/>
      <c r="L1008" s="96" t="s">
        <v>2301</v>
      </c>
      <c r="M1008" s="96"/>
      <c r="N1008" s="96"/>
      <c r="O1008" s="96"/>
      <c r="P1008" s="96"/>
      <c r="R1008" s="85" t="s">
        <v>2907</v>
      </c>
      <c r="S1008" s="85"/>
      <c r="T1008" s="85"/>
      <c r="U1008" s="97">
        <v>26.33</v>
      </c>
    </row>
    <row r="1009" spans="2:21" x14ac:dyDescent="0.25">
      <c r="R1009" s="85"/>
      <c r="S1009" s="85"/>
      <c r="T1009" s="85"/>
    </row>
    <row r="1010" spans="2:21" x14ac:dyDescent="0.25">
      <c r="B1010" s="90" t="s">
        <v>2127</v>
      </c>
      <c r="C1010" s="90"/>
      <c r="D1010" s="90"/>
      <c r="E1010" s="90"/>
      <c r="F1010" s="90"/>
      <c r="G1010" s="90"/>
      <c r="H1010" s="90"/>
      <c r="I1010" s="96" t="s">
        <v>2906</v>
      </c>
      <c r="J1010" s="96"/>
      <c r="K1010" s="96"/>
      <c r="L1010" s="96" t="s">
        <v>2301</v>
      </c>
      <c r="M1010" s="96"/>
      <c r="N1010" s="96"/>
      <c r="O1010" s="96"/>
      <c r="P1010" s="96"/>
      <c r="R1010" s="85" t="s">
        <v>2908</v>
      </c>
      <c r="S1010" s="85"/>
      <c r="T1010" s="85"/>
      <c r="U1010" s="97">
        <v>11.28</v>
      </c>
    </row>
    <row r="1011" spans="2:21" x14ac:dyDescent="0.25">
      <c r="R1011" s="85"/>
      <c r="S1011" s="85"/>
      <c r="T1011" s="85"/>
    </row>
    <row r="1012" spans="2:21" x14ac:dyDescent="0.25">
      <c r="B1012" s="90" t="s">
        <v>2190</v>
      </c>
      <c r="C1012" s="90"/>
      <c r="D1012" s="90"/>
      <c r="E1012" s="90"/>
      <c r="F1012" s="90"/>
      <c r="G1012" s="90"/>
      <c r="H1012" s="90"/>
      <c r="I1012" s="96" t="s">
        <v>2293</v>
      </c>
      <c r="J1012" s="96"/>
      <c r="K1012" s="96"/>
      <c r="L1012" s="96" t="s">
        <v>2297</v>
      </c>
      <c r="M1012" s="96"/>
      <c r="N1012" s="96"/>
      <c r="O1012" s="96"/>
      <c r="P1012" s="96"/>
      <c r="R1012" s="96" t="s">
        <v>2909</v>
      </c>
      <c r="S1012" s="96"/>
      <c r="T1012" s="96"/>
      <c r="U1012" s="97">
        <v>6.44</v>
      </c>
    </row>
    <row r="1013" spans="2:21" x14ac:dyDescent="0.25">
      <c r="B1013" s="90" t="s">
        <v>2190</v>
      </c>
      <c r="C1013" s="90"/>
      <c r="D1013" s="90"/>
      <c r="E1013" s="90"/>
      <c r="F1013" s="90"/>
      <c r="G1013" s="90"/>
      <c r="H1013" s="90"/>
      <c r="I1013" s="96" t="s">
        <v>2910</v>
      </c>
      <c r="J1013" s="96"/>
      <c r="K1013" s="96"/>
      <c r="L1013" s="96" t="s">
        <v>2301</v>
      </c>
      <c r="M1013" s="96"/>
      <c r="N1013" s="96"/>
      <c r="O1013" s="96"/>
      <c r="P1013" s="96"/>
      <c r="R1013" s="85" t="s">
        <v>2907</v>
      </c>
      <c r="S1013" s="85"/>
      <c r="T1013" s="85"/>
      <c r="U1013" s="97">
        <v>31.18</v>
      </c>
    </row>
    <row r="1014" spans="2:21" x14ac:dyDescent="0.25">
      <c r="R1014" s="85"/>
      <c r="S1014" s="85"/>
      <c r="T1014" s="85"/>
    </row>
    <row r="1015" spans="2:21" x14ac:dyDescent="0.25">
      <c r="B1015" s="90" t="s">
        <v>2190</v>
      </c>
      <c r="C1015" s="90"/>
      <c r="D1015" s="90"/>
      <c r="E1015" s="90"/>
      <c r="F1015" s="90"/>
      <c r="G1015" s="90"/>
      <c r="H1015" s="90"/>
      <c r="I1015" s="96" t="s">
        <v>2910</v>
      </c>
      <c r="J1015" s="96"/>
      <c r="K1015" s="96"/>
      <c r="L1015" s="96" t="s">
        <v>2301</v>
      </c>
      <c r="M1015" s="96"/>
      <c r="N1015" s="96"/>
      <c r="O1015" s="96"/>
      <c r="P1015" s="96"/>
      <c r="R1015" s="85" t="s">
        <v>2908</v>
      </c>
      <c r="S1015" s="85"/>
      <c r="T1015" s="85"/>
      <c r="U1015" s="97">
        <v>13.36</v>
      </c>
    </row>
    <row r="1016" spans="2:21" x14ac:dyDescent="0.25">
      <c r="R1016" s="85"/>
      <c r="S1016" s="85"/>
      <c r="T1016" s="85"/>
    </row>
    <row r="1017" spans="2:21" x14ac:dyDescent="0.25">
      <c r="B1017" s="90" t="s">
        <v>2190</v>
      </c>
      <c r="C1017" s="90"/>
      <c r="D1017" s="90"/>
      <c r="E1017" s="90"/>
      <c r="F1017" s="90"/>
      <c r="G1017" s="90"/>
      <c r="H1017" s="90"/>
      <c r="I1017" s="96" t="s">
        <v>2911</v>
      </c>
      <c r="J1017" s="96"/>
      <c r="K1017" s="96"/>
      <c r="L1017" s="96" t="s">
        <v>2143</v>
      </c>
      <c r="M1017" s="96"/>
      <c r="N1017" s="96"/>
      <c r="O1017" s="96"/>
      <c r="P1017" s="96"/>
      <c r="R1017" s="85" t="s">
        <v>2912</v>
      </c>
      <c r="S1017" s="85"/>
      <c r="T1017" s="85"/>
      <c r="U1017" s="97">
        <v>10.48</v>
      </c>
    </row>
    <row r="1018" spans="2:21" x14ac:dyDescent="0.25">
      <c r="R1018" s="85"/>
      <c r="S1018" s="85"/>
      <c r="T1018" s="85"/>
    </row>
    <row r="1019" spans="2:21" x14ac:dyDescent="0.25">
      <c r="B1019" s="90" t="s">
        <v>2190</v>
      </c>
      <c r="C1019" s="90"/>
      <c r="D1019" s="90"/>
      <c r="E1019" s="90"/>
      <c r="F1019" s="90"/>
      <c r="G1019" s="90"/>
      <c r="H1019" s="90"/>
      <c r="I1019" s="96" t="s">
        <v>2911</v>
      </c>
      <c r="J1019" s="96"/>
      <c r="K1019" s="96"/>
      <c r="L1019" s="96" t="s">
        <v>2143</v>
      </c>
      <c r="M1019" s="96"/>
      <c r="N1019" s="96"/>
      <c r="O1019" s="96"/>
      <c r="P1019" s="96"/>
      <c r="R1019" s="85" t="s">
        <v>2913</v>
      </c>
      <c r="S1019" s="85"/>
      <c r="T1019" s="85"/>
      <c r="U1019" s="97">
        <v>1.1599999999999999</v>
      </c>
    </row>
    <row r="1020" spans="2:21" x14ac:dyDescent="0.25">
      <c r="R1020" s="85"/>
      <c r="S1020" s="85"/>
      <c r="T1020" s="85"/>
    </row>
    <row r="1021" spans="2:21" x14ac:dyDescent="0.25">
      <c r="B1021" s="90" t="s">
        <v>2190</v>
      </c>
      <c r="C1021" s="90"/>
      <c r="D1021" s="90"/>
      <c r="E1021" s="90"/>
      <c r="F1021" s="90"/>
      <c r="G1021" s="90"/>
      <c r="H1021" s="90"/>
      <c r="I1021" s="96" t="s">
        <v>2188</v>
      </c>
      <c r="J1021" s="96"/>
      <c r="K1021" s="96"/>
      <c r="L1021" s="96" t="s">
        <v>2143</v>
      </c>
      <c r="M1021" s="96"/>
      <c r="N1021" s="96"/>
      <c r="O1021" s="96"/>
      <c r="P1021" s="96"/>
      <c r="R1021" s="85" t="s">
        <v>2912</v>
      </c>
      <c r="S1021" s="85"/>
      <c r="T1021" s="85"/>
      <c r="U1021" s="97">
        <v>25.85</v>
      </c>
    </row>
    <row r="1022" spans="2:21" x14ac:dyDescent="0.25">
      <c r="R1022" s="85"/>
      <c r="S1022" s="85"/>
      <c r="T1022" s="85"/>
    </row>
    <row r="1023" spans="2:21" x14ac:dyDescent="0.25">
      <c r="B1023" s="90" t="s">
        <v>2190</v>
      </c>
      <c r="C1023" s="90"/>
      <c r="D1023" s="90"/>
      <c r="E1023" s="90"/>
      <c r="F1023" s="90"/>
      <c r="G1023" s="90"/>
      <c r="H1023" s="90"/>
      <c r="I1023" s="96" t="s">
        <v>2188</v>
      </c>
      <c r="J1023" s="96"/>
      <c r="K1023" s="96"/>
      <c r="L1023" s="96" t="s">
        <v>2143</v>
      </c>
      <c r="M1023" s="96"/>
      <c r="N1023" s="96"/>
      <c r="O1023" s="96"/>
      <c r="P1023" s="96"/>
      <c r="R1023" s="85" t="s">
        <v>2913</v>
      </c>
      <c r="S1023" s="85"/>
      <c r="T1023" s="85"/>
      <c r="U1023" s="97">
        <v>2.87</v>
      </c>
    </row>
    <row r="1024" spans="2:21" x14ac:dyDescent="0.25">
      <c r="R1024" s="85"/>
      <c r="S1024" s="85"/>
      <c r="T1024" s="85"/>
    </row>
    <row r="1025" spans="2:21" x14ac:dyDescent="0.25">
      <c r="B1025" s="90" t="s">
        <v>2190</v>
      </c>
      <c r="C1025" s="90"/>
      <c r="D1025" s="90"/>
      <c r="E1025" s="90"/>
      <c r="F1025" s="90"/>
      <c r="G1025" s="90"/>
      <c r="H1025" s="90"/>
      <c r="I1025" s="96" t="s">
        <v>2914</v>
      </c>
      <c r="J1025" s="96"/>
      <c r="K1025" s="96"/>
      <c r="L1025" s="96" t="s">
        <v>2915</v>
      </c>
      <c r="M1025" s="96"/>
      <c r="N1025" s="96"/>
      <c r="O1025" s="96"/>
      <c r="P1025" s="96"/>
      <c r="R1025" s="85" t="s">
        <v>2916</v>
      </c>
      <c r="S1025" s="85"/>
      <c r="T1025" s="85"/>
      <c r="U1025" s="97">
        <v>122.96</v>
      </c>
    </row>
    <row r="1026" spans="2:21" x14ac:dyDescent="0.25">
      <c r="R1026" s="85"/>
      <c r="S1026" s="85"/>
      <c r="T1026" s="85"/>
    </row>
    <row r="1027" spans="2:21" x14ac:dyDescent="0.25">
      <c r="B1027" s="90" t="s">
        <v>2192</v>
      </c>
      <c r="C1027" s="90"/>
      <c r="D1027" s="90"/>
      <c r="E1027" s="90"/>
      <c r="F1027" s="90"/>
      <c r="G1027" s="90"/>
      <c r="H1027" s="90"/>
      <c r="I1027" s="96" t="s">
        <v>2917</v>
      </c>
      <c r="J1027" s="96"/>
      <c r="K1027" s="96"/>
      <c r="L1027" s="96" t="s">
        <v>2301</v>
      </c>
      <c r="M1027" s="96"/>
      <c r="N1027" s="96"/>
      <c r="O1027" s="96"/>
      <c r="P1027" s="96"/>
      <c r="R1027" s="85" t="s">
        <v>2907</v>
      </c>
      <c r="S1027" s="85"/>
      <c r="T1027" s="85"/>
      <c r="U1027" s="97">
        <v>24.5</v>
      </c>
    </row>
    <row r="1028" spans="2:21" x14ac:dyDescent="0.25">
      <c r="R1028" s="85"/>
      <c r="S1028" s="85"/>
      <c r="T1028" s="85"/>
    </row>
    <row r="1029" spans="2:21" x14ac:dyDescent="0.25">
      <c r="B1029" s="90" t="s">
        <v>2192</v>
      </c>
      <c r="C1029" s="90"/>
      <c r="D1029" s="90"/>
      <c r="E1029" s="90"/>
      <c r="F1029" s="90"/>
      <c r="G1029" s="90"/>
      <c r="H1029" s="90"/>
      <c r="I1029" s="96" t="s">
        <v>2917</v>
      </c>
      <c r="J1029" s="96"/>
      <c r="K1029" s="96"/>
      <c r="L1029" s="96" t="s">
        <v>2301</v>
      </c>
      <c r="M1029" s="96"/>
      <c r="N1029" s="96"/>
      <c r="O1029" s="96"/>
      <c r="P1029" s="96"/>
      <c r="R1029" s="85" t="s">
        <v>2908</v>
      </c>
      <c r="S1029" s="85"/>
      <c r="T1029" s="85"/>
      <c r="U1029" s="97">
        <v>10.5</v>
      </c>
    </row>
    <row r="1030" spans="2:21" x14ac:dyDescent="0.25">
      <c r="R1030" s="85"/>
      <c r="S1030" s="85"/>
      <c r="T1030" s="85"/>
    </row>
    <row r="1031" spans="2:21" x14ac:dyDescent="0.25">
      <c r="B1031" s="90" t="s">
        <v>2192</v>
      </c>
      <c r="C1031" s="90"/>
      <c r="D1031" s="90"/>
      <c r="E1031" s="90"/>
      <c r="F1031" s="90"/>
      <c r="G1031" s="90"/>
      <c r="H1031" s="90"/>
      <c r="I1031" s="96" t="s">
        <v>2918</v>
      </c>
      <c r="J1031" s="96"/>
      <c r="K1031" s="96"/>
      <c r="L1031" s="96" t="s">
        <v>2209</v>
      </c>
      <c r="M1031" s="96"/>
      <c r="N1031" s="96"/>
      <c r="O1031" s="96"/>
      <c r="P1031" s="96"/>
      <c r="R1031" s="85" t="s">
        <v>2919</v>
      </c>
      <c r="S1031" s="85"/>
      <c r="T1031" s="85"/>
      <c r="U1031" s="97">
        <v>79.739999999999995</v>
      </c>
    </row>
    <row r="1032" spans="2:21" x14ac:dyDescent="0.25">
      <c r="R1032" s="85"/>
      <c r="S1032" s="85"/>
      <c r="T1032" s="85"/>
    </row>
    <row r="1033" spans="2:21" x14ac:dyDescent="0.25">
      <c r="B1033" s="90" t="s">
        <v>2312</v>
      </c>
      <c r="C1033" s="90"/>
      <c r="D1033" s="90"/>
      <c r="E1033" s="90"/>
      <c r="F1033" s="90"/>
      <c r="G1033" s="90"/>
      <c r="H1033" s="90"/>
      <c r="I1033" s="96" t="s">
        <v>2216</v>
      </c>
      <c r="J1033" s="96"/>
      <c r="K1033" s="96"/>
      <c r="L1033" s="96" t="s">
        <v>2217</v>
      </c>
      <c r="M1033" s="96"/>
      <c r="N1033" s="96"/>
      <c r="O1033" s="96"/>
      <c r="P1033" s="96"/>
      <c r="R1033" s="85" t="s">
        <v>2920</v>
      </c>
      <c r="S1033" s="85"/>
      <c r="T1033" s="85"/>
      <c r="U1033" s="97">
        <v>40.75</v>
      </c>
    </row>
    <row r="1034" spans="2:21" x14ac:dyDescent="0.25">
      <c r="R1034" s="85"/>
      <c r="S1034" s="85"/>
      <c r="T1034" s="85"/>
    </row>
    <row r="1035" spans="2:21" x14ac:dyDescent="0.25">
      <c r="B1035" s="90" t="s">
        <v>2134</v>
      </c>
      <c r="C1035" s="90"/>
      <c r="D1035" s="90"/>
      <c r="E1035" s="90"/>
      <c r="F1035" s="90"/>
      <c r="G1035" s="90"/>
      <c r="H1035" s="90"/>
      <c r="I1035" s="96" t="s">
        <v>2921</v>
      </c>
      <c r="J1035" s="96"/>
      <c r="K1035" s="96"/>
      <c r="L1035" s="96" t="s">
        <v>2922</v>
      </c>
      <c r="M1035" s="96"/>
      <c r="N1035" s="96"/>
      <c r="O1035" s="96"/>
      <c r="P1035" s="96"/>
      <c r="R1035" s="85" t="s">
        <v>2923</v>
      </c>
      <c r="S1035" s="85"/>
      <c r="T1035" s="85"/>
      <c r="U1035" s="97">
        <v>-37.04</v>
      </c>
    </row>
    <row r="1036" spans="2:21" x14ac:dyDescent="0.25">
      <c r="R1036" s="85"/>
      <c r="S1036" s="85"/>
      <c r="T1036" s="85"/>
    </row>
    <row r="1037" spans="2:21" x14ac:dyDescent="0.25">
      <c r="B1037" s="90" t="s">
        <v>2134</v>
      </c>
      <c r="C1037" s="90"/>
      <c r="D1037" s="90"/>
      <c r="E1037" s="90"/>
      <c r="F1037" s="90"/>
      <c r="G1037" s="90"/>
      <c r="H1037" s="90"/>
      <c r="I1037" s="96" t="s">
        <v>2855</v>
      </c>
      <c r="J1037" s="96"/>
      <c r="K1037" s="96"/>
      <c r="L1037" s="96" t="s">
        <v>2118</v>
      </c>
      <c r="M1037" s="96"/>
      <c r="N1037" s="96"/>
      <c r="O1037" s="96"/>
      <c r="P1037" s="96"/>
      <c r="R1037" s="85" t="s">
        <v>2924</v>
      </c>
      <c r="S1037" s="85"/>
      <c r="T1037" s="85"/>
      <c r="U1037" s="97">
        <v>0.32</v>
      </c>
    </row>
    <row r="1038" spans="2:21" x14ac:dyDescent="0.25">
      <c r="R1038" s="85"/>
      <c r="S1038" s="85"/>
      <c r="T1038" s="85"/>
    </row>
    <row r="1039" spans="2:21" x14ac:dyDescent="0.25">
      <c r="B1039" s="90" t="s">
        <v>2134</v>
      </c>
      <c r="C1039" s="90"/>
      <c r="D1039" s="90"/>
      <c r="E1039" s="90"/>
      <c r="F1039" s="90"/>
      <c r="G1039" s="90"/>
      <c r="H1039" s="90"/>
      <c r="I1039" s="96" t="s">
        <v>2906</v>
      </c>
      <c r="J1039" s="96"/>
      <c r="K1039" s="96"/>
      <c r="L1039" s="96" t="s">
        <v>2301</v>
      </c>
      <c r="M1039" s="96"/>
      <c r="N1039" s="96"/>
      <c r="O1039" s="96"/>
      <c r="P1039" s="96"/>
      <c r="R1039" s="85" t="s">
        <v>2907</v>
      </c>
      <c r="S1039" s="85"/>
      <c r="T1039" s="85"/>
      <c r="U1039" s="97">
        <v>26.32</v>
      </c>
    </row>
    <row r="1040" spans="2:21" x14ac:dyDescent="0.25">
      <c r="R1040" s="85"/>
      <c r="S1040" s="85"/>
      <c r="T1040" s="85"/>
    </row>
    <row r="1041" spans="2:21" x14ac:dyDescent="0.25">
      <c r="B1041" s="90" t="s">
        <v>2134</v>
      </c>
      <c r="C1041" s="90"/>
      <c r="D1041" s="90"/>
      <c r="E1041" s="90"/>
      <c r="F1041" s="90"/>
      <c r="G1041" s="90"/>
      <c r="H1041" s="90"/>
      <c r="I1041" s="96" t="s">
        <v>2906</v>
      </c>
      <c r="J1041" s="96"/>
      <c r="K1041" s="96"/>
      <c r="L1041" s="96" t="s">
        <v>2301</v>
      </c>
      <c r="M1041" s="96"/>
      <c r="N1041" s="96"/>
      <c r="O1041" s="96"/>
      <c r="P1041" s="96"/>
      <c r="R1041" s="85" t="s">
        <v>2908</v>
      </c>
      <c r="S1041" s="85"/>
      <c r="T1041" s="85"/>
      <c r="U1041" s="97">
        <v>11.28</v>
      </c>
    </row>
    <row r="1042" spans="2:21" x14ac:dyDescent="0.25">
      <c r="R1042" s="85"/>
      <c r="S1042" s="85"/>
      <c r="T1042" s="85"/>
    </row>
    <row r="1043" spans="2:21" x14ac:dyDescent="0.25">
      <c r="B1043" s="90" t="s">
        <v>2134</v>
      </c>
      <c r="C1043" s="90"/>
      <c r="D1043" s="90"/>
      <c r="E1043" s="90"/>
      <c r="F1043" s="90"/>
      <c r="G1043" s="90"/>
      <c r="H1043" s="90"/>
      <c r="I1043" s="96" t="s">
        <v>2316</v>
      </c>
      <c r="J1043" s="96"/>
      <c r="K1043" s="96"/>
      <c r="L1043" s="96" t="s">
        <v>2297</v>
      </c>
      <c r="M1043" s="96"/>
      <c r="N1043" s="96"/>
      <c r="O1043" s="96"/>
      <c r="P1043" s="96"/>
      <c r="R1043" s="85" t="s">
        <v>2925</v>
      </c>
      <c r="S1043" s="85"/>
      <c r="T1043" s="85"/>
      <c r="U1043" s="97">
        <v>35.409999999999997</v>
      </c>
    </row>
    <row r="1044" spans="2:21" x14ac:dyDescent="0.25">
      <c r="R1044" s="85"/>
      <c r="S1044" s="85"/>
      <c r="T1044" s="85"/>
    </row>
    <row r="1045" spans="2:21" x14ac:dyDescent="0.25">
      <c r="B1045" s="90" t="s">
        <v>2134</v>
      </c>
      <c r="C1045" s="90"/>
      <c r="D1045" s="90"/>
      <c r="E1045" s="90"/>
      <c r="F1045" s="90"/>
      <c r="G1045" s="90"/>
      <c r="H1045" s="90"/>
      <c r="I1045" s="96" t="s">
        <v>2921</v>
      </c>
      <c r="J1045" s="96"/>
      <c r="K1045" s="96"/>
      <c r="L1045" s="96" t="s">
        <v>2922</v>
      </c>
      <c r="M1045" s="96"/>
      <c r="N1045" s="96"/>
      <c r="O1045" s="96"/>
      <c r="P1045" s="96"/>
      <c r="R1045" s="85" t="s">
        <v>2926</v>
      </c>
      <c r="S1045" s="85"/>
      <c r="T1045" s="85"/>
      <c r="U1045" s="97">
        <v>-37.04</v>
      </c>
    </row>
    <row r="1046" spans="2:21" x14ac:dyDescent="0.25">
      <c r="R1046" s="85"/>
      <c r="S1046" s="85"/>
      <c r="T1046" s="85"/>
    </row>
    <row r="1047" spans="2:21" x14ac:dyDescent="0.25">
      <c r="B1047" s="90" t="s">
        <v>2138</v>
      </c>
      <c r="C1047" s="90"/>
      <c r="D1047" s="90"/>
      <c r="E1047" s="90"/>
      <c r="F1047" s="90"/>
      <c r="G1047" s="90"/>
      <c r="H1047" s="90"/>
      <c r="I1047" s="96" t="s">
        <v>2914</v>
      </c>
      <c r="J1047" s="96"/>
      <c r="K1047" s="96"/>
      <c r="L1047" s="96" t="s">
        <v>2915</v>
      </c>
      <c r="M1047" s="96"/>
      <c r="N1047" s="96"/>
      <c r="O1047" s="96"/>
      <c r="P1047" s="96"/>
      <c r="R1047" s="85" t="s">
        <v>2927</v>
      </c>
      <c r="S1047" s="85"/>
      <c r="T1047" s="85"/>
      <c r="U1047" s="97">
        <v>108.64</v>
      </c>
    </row>
    <row r="1048" spans="2:21" x14ac:dyDescent="0.25">
      <c r="R1048" s="85"/>
      <c r="S1048" s="85"/>
      <c r="T1048" s="85"/>
    </row>
    <row r="1049" spans="2:21" x14ac:dyDescent="0.25">
      <c r="B1049" s="90" t="s">
        <v>2138</v>
      </c>
      <c r="C1049" s="90"/>
      <c r="D1049" s="90"/>
      <c r="E1049" s="90"/>
      <c r="F1049" s="90"/>
      <c r="G1049" s="90"/>
      <c r="H1049" s="90"/>
      <c r="I1049" s="96" t="s">
        <v>2910</v>
      </c>
      <c r="J1049" s="96"/>
      <c r="K1049" s="96"/>
      <c r="L1049" s="96" t="s">
        <v>2301</v>
      </c>
      <c r="M1049" s="96"/>
      <c r="N1049" s="96"/>
      <c r="O1049" s="96"/>
      <c r="P1049" s="96"/>
      <c r="R1049" s="85" t="s">
        <v>2907</v>
      </c>
      <c r="S1049" s="85"/>
      <c r="T1049" s="85"/>
      <c r="U1049" s="97">
        <v>22.09</v>
      </c>
    </row>
    <row r="1050" spans="2:21" x14ac:dyDescent="0.25">
      <c r="R1050" s="85"/>
      <c r="S1050" s="85"/>
      <c r="T1050" s="85"/>
    </row>
    <row r="1051" spans="2:21" x14ac:dyDescent="0.25">
      <c r="B1051" s="90" t="s">
        <v>2138</v>
      </c>
      <c r="C1051" s="90"/>
      <c r="D1051" s="90"/>
      <c r="E1051" s="90"/>
      <c r="F1051" s="90"/>
      <c r="G1051" s="90"/>
      <c r="H1051" s="90"/>
      <c r="I1051" s="96" t="s">
        <v>2910</v>
      </c>
      <c r="J1051" s="96"/>
      <c r="K1051" s="96"/>
      <c r="L1051" s="96" t="s">
        <v>2301</v>
      </c>
      <c r="M1051" s="96"/>
      <c r="N1051" s="96"/>
      <c r="O1051" s="96"/>
      <c r="P1051" s="96"/>
      <c r="R1051" s="85" t="s">
        <v>2908</v>
      </c>
      <c r="S1051" s="85"/>
      <c r="T1051" s="85"/>
      <c r="U1051" s="97">
        <v>9.4700000000000006</v>
      </c>
    </row>
    <row r="1052" spans="2:21" x14ac:dyDescent="0.25">
      <c r="R1052" s="85"/>
      <c r="S1052" s="85"/>
      <c r="T1052" s="85"/>
    </row>
    <row r="1053" spans="2:21" x14ac:dyDescent="0.25">
      <c r="B1053" s="90" t="s">
        <v>2138</v>
      </c>
      <c r="C1053" s="90"/>
      <c r="D1053" s="90"/>
      <c r="E1053" s="90"/>
      <c r="F1053" s="90"/>
      <c r="G1053" s="90"/>
      <c r="H1053" s="90"/>
      <c r="I1053" s="96" t="s">
        <v>2928</v>
      </c>
      <c r="J1053" s="96"/>
      <c r="K1053" s="96"/>
      <c r="L1053" s="96" t="s">
        <v>2260</v>
      </c>
      <c r="M1053" s="96"/>
      <c r="N1053" s="96"/>
      <c r="O1053" s="96"/>
      <c r="P1053" s="96"/>
      <c r="R1053" s="85" t="s">
        <v>2929</v>
      </c>
      <c r="S1053" s="85"/>
      <c r="T1053" s="85"/>
      <c r="U1053" s="97">
        <v>5425</v>
      </c>
    </row>
    <row r="1054" spans="2:21" x14ac:dyDescent="0.25">
      <c r="R1054" s="85"/>
      <c r="S1054" s="85"/>
      <c r="T1054" s="85"/>
    </row>
    <row r="1055" spans="2:21" x14ac:dyDescent="0.25">
      <c r="R1055" s="85"/>
      <c r="S1055" s="85"/>
      <c r="T1055" s="85"/>
    </row>
    <row r="1056" spans="2:21" x14ac:dyDescent="0.25">
      <c r="B1056" s="90" t="s">
        <v>2138</v>
      </c>
      <c r="C1056" s="90"/>
      <c r="D1056" s="90"/>
      <c r="E1056" s="90"/>
      <c r="F1056" s="90"/>
      <c r="G1056" s="90"/>
      <c r="H1056" s="90"/>
      <c r="I1056" s="96" t="s">
        <v>2928</v>
      </c>
      <c r="J1056" s="96"/>
      <c r="K1056" s="96"/>
      <c r="L1056" s="96" t="s">
        <v>2260</v>
      </c>
      <c r="M1056" s="96"/>
      <c r="N1056" s="96"/>
      <c r="O1056" s="96"/>
      <c r="P1056" s="96"/>
      <c r="R1056" s="85" t="s">
        <v>2930</v>
      </c>
      <c r="S1056" s="85"/>
      <c r="T1056" s="85"/>
      <c r="U1056" s="97">
        <v>1550</v>
      </c>
    </row>
    <row r="1057" spans="1:22" x14ac:dyDescent="0.25">
      <c r="R1057" s="85"/>
      <c r="S1057" s="85"/>
      <c r="T1057" s="85"/>
    </row>
    <row r="1058" spans="1:22" x14ac:dyDescent="0.25">
      <c r="R1058" s="85"/>
      <c r="S1058" s="85"/>
      <c r="T1058" s="85"/>
    </row>
    <row r="1059" spans="1:22" x14ac:dyDescent="0.25">
      <c r="B1059" s="90" t="s">
        <v>2194</v>
      </c>
      <c r="C1059" s="90"/>
      <c r="D1059" s="90"/>
      <c r="E1059" s="90"/>
      <c r="F1059" s="90"/>
      <c r="G1059" s="90"/>
      <c r="H1059" s="90"/>
      <c r="I1059" s="96" t="s">
        <v>2931</v>
      </c>
      <c r="J1059" s="96"/>
      <c r="K1059" s="96"/>
      <c r="L1059" s="96" t="s">
        <v>2301</v>
      </c>
      <c r="M1059" s="96"/>
      <c r="N1059" s="96"/>
      <c r="O1059" s="96"/>
      <c r="P1059" s="96"/>
      <c r="R1059" s="85" t="s">
        <v>2907</v>
      </c>
      <c r="S1059" s="85"/>
      <c r="T1059" s="85"/>
      <c r="U1059" s="97">
        <v>32.909999999999997</v>
      </c>
    </row>
    <row r="1060" spans="1:22" x14ac:dyDescent="0.25">
      <c r="R1060" s="85"/>
      <c r="S1060" s="85"/>
      <c r="T1060" s="85"/>
    </row>
    <row r="1061" spans="1:22" x14ac:dyDescent="0.25">
      <c r="B1061" s="90" t="s">
        <v>2194</v>
      </c>
      <c r="C1061" s="90"/>
      <c r="D1061" s="90"/>
      <c r="E1061" s="90"/>
      <c r="F1061" s="90"/>
      <c r="G1061" s="90"/>
      <c r="H1061" s="90"/>
      <c r="I1061" s="96" t="s">
        <v>2931</v>
      </c>
      <c r="J1061" s="96"/>
      <c r="K1061" s="96"/>
      <c r="L1061" s="96" t="s">
        <v>2301</v>
      </c>
      <c r="M1061" s="96"/>
      <c r="N1061" s="96"/>
      <c r="O1061" s="96"/>
      <c r="P1061" s="96"/>
      <c r="R1061" s="85" t="s">
        <v>2908</v>
      </c>
      <c r="S1061" s="85"/>
      <c r="T1061" s="85"/>
      <c r="U1061" s="97">
        <v>14.11</v>
      </c>
    </row>
    <row r="1062" spans="1:22" x14ac:dyDescent="0.25">
      <c r="R1062" s="85"/>
      <c r="S1062" s="85"/>
      <c r="T1062" s="85"/>
    </row>
    <row r="1063" spans="1:22" ht="4.5" customHeight="1" x14ac:dyDescent="0.25"/>
    <row r="1064" spans="1:22" ht="11.25" customHeight="1" x14ac:dyDescent="0.25"/>
    <row r="1065" spans="1:22" ht="13.5" customHeight="1" x14ac:dyDescent="0.25">
      <c r="A1065" s="85" t="s">
        <v>2184</v>
      </c>
      <c r="B1065" s="85"/>
      <c r="C1065" s="85"/>
      <c r="D1065" s="85"/>
      <c r="E1065" s="85"/>
      <c r="F1065" s="85"/>
      <c r="G1065" s="85"/>
      <c r="H1065" s="85"/>
      <c r="I1065" s="85"/>
      <c r="J1065" s="85"/>
      <c r="K1065" s="85"/>
      <c r="L1065" s="85"/>
      <c r="M1065" s="85"/>
      <c r="P1065" s="86" t="s">
        <v>2932</v>
      </c>
      <c r="Q1065" s="86"/>
      <c r="R1065" s="86"/>
      <c r="S1065" s="86"/>
      <c r="T1065" s="86"/>
      <c r="U1065" s="86"/>
      <c r="V1065" s="86"/>
    </row>
    <row r="1066" spans="1:22" ht="20.25" customHeight="1" x14ac:dyDescent="0.25">
      <c r="A1066" s="100" t="s">
        <v>2186</v>
      </c>
      <c r="B1066" s="100"/>
      <c r="C1066" s="100"/>
      <c r="D1066" s="100"/>
      <c r="E1066" s="100"/>
      <c r="F1066" s="100"/>
      <c r="G1066" s="100"/>
      <c r="H1066" s="100"/>
      <c r="I1066" s="100"/>
      <c r="J1066" s="100"/>
      <c r="K1066" s="100"/>
      <c r="L1066" s="100"/>
      <c r="M1066" s="100"/>
      <c r="N1066" s="100"/>
      <c r="O1066" s="100"/>
      <c r="P1066" s="100"/>
      <c r="Q1066" s="100"/>
      <c r="R1066" s="100"/>
      <c r="S1066" s="100"/>
      <c r="T1066" s="100"/>
      <c r="U1066" s="100"/>
    </row>
    <row r="1067" spans="1:22" ht="7.5" customHeight="1" x14ac:dyDescent="0.25"/>
    <row r="1068" spans="1:22" x14ac:dyDescent="0.25">
      <c r="A1068" s="95" t="s">
        <v>2904</v>
      </c>
      <c r="B1068" s="95"/>
      <c r="C1068" s="95"/>
      <c r="D1068" s="95"/>
      <c r="E1068" s="95"/>
      <c r="F1068" s="95"/>
      <c r="G1068" s="95"/>
      <c r="H1068" s="95"/>
      <c r="I1068" s="95"/>
      <c r="J1068" s="95"/>
      <c r="K1068" s="95"/>
      <c r="L1068" s="95"/>
    </row>
    <row r="1069" spans="1:22" ht="6" customHeight="1" x14ac:dyDescent="0.25"/>
    <row r="1070" spans="1:22" x14ac:dyDescent="0.25">
      <c r="B1070" s="90" t="s">
        <v>2194</v>
      </c>
      <c r="C1070" s="90"/>
      <c r="D1070" s="90"/>
      <c r="E1070" s="90"/>
      <c r="F1070" s="90"/>
      <c r="G1070" s="90"/>
      <c r="H1070" s="90"/>
      <c r="I1070" s="96" t="s">
        <v>2933</v>
      </c>
      <c r="J1070" s="96"/>
      <c r="K1070" s="96"/>
      <c r="L1070" s="96" t="s">
        <v>2209</v>
      </c>
      <c r="M1070" s="96"/>
      <c r="N1070" s="96"/>
      <c r="O1070" s="96"/>
      <c r="P1070" s="96"/>
      <c r="R1070" s="96" t="s">
        <v>2934</v>
      </c>
      <c r="S1070" s="96"/>
      <c r="T1070" s="96"/>
      <c r="U1070" s="97">
        <v>132.91</v>
      </c>
    </row>
    <row r="1071" spans="1:22" x14ac:dyDescent="0.25">
      <c r="B1071" s="90" t="s">
        <v>2194</v>
      </c>
      <c r="C1071" s="90"/>
      <c r="D1071" s="90"/>
      <c r="E1071" s="90"/>
      <c r="F1071" s="90"/>
      <c r="G1071" s="90"/>
      <c r="H1071" s="90"/>
      <c r="I1071" s="96" t="s">
        <v>2933</v>
      </c>
      <c r="J1071" s="96"/>
      <c r="K1071" s="96"/>
      <c r="L1071" s="96" t="s">
        <v>2209</v>
      </c>
      <c r="M1071" s="96"/>
      <c r="N1071" s="96"/>
      <c r="O1071" s="96"/>
      <c r="P1071" s="96"/>
      <c r="R1071" s="85" t="s">
        <v>2935</v>
      </c>
      <c r="S1071" s="85"/>
      <c r="T1071" s="85"/>
      <c r="U1071" s="97">
        <v>88.61</v>
      </c>
    </row>
    <row r="1072" spans="1:22" x14ac:dyDescent="0.25">
      <c r="R1072" s="85"/>
      <c r="S1072" s="85"/>
      <c r="T1072" s="85"/>
    </row>
    <row r="1073" spans="2:21" x14ac:dyDescent="0.25">
      <c r="B1073" s="90" t="s">
        <v>2194</v>
      </c>
      <c r="C1073" s="90"/>
      <c r="D1073" s="90"/>
      <c r="E1073" s="90"/>
      <c r="F1073" s="90"/>
      <c r="G1073" s="90"/>
      <c r="H1073" s="90"/>
      <c r="I1073" s="96" t="s">
        <v>2906</v>
      </c>
      <c r="J1073" s="96"/>
      <c r="K1073" s="96"/>
      <c r="L1073" s="96" t="s">
        <v>2301</v>
      </c>
      <c r="M1073" s="96"/>
      <c r="N1073" s="96"/>
      <c r="O1073" s="96"/>
      <c r="P1073" s="96"/>
      <c r="R1073" s="85" t="s">
        <v>2907</v>
      </c>
      <c r="S1073" s="85"/>
      <c r="T1073" s="85"/>
      <c r="U1073" s="97">
        <v>0.48</v>
      </c>
    </row>
    <row r="1074" spans="2:21" x14ac:dyDescent="0.25">
      <c r="R1074" s="85"/>
      <c r="S1074" s="85"/>
      <c r="T1074" s="85"/>
    </row>
    <row r="1075" spans="2:21" x14ac:dyDescent="0.25">
      <c r="B1075" s="90" t="s">
        <v>2194</v>
      </c>
      <c r="C1075" s="90"/>
      <c r="D1075" s="90"/>
      <c r="E1075" s="90"/>
      <c r="F1075" s="90"/>
      <c r="G1075" s="90"/>
      <c r="H1075" s="90"/>
      <c r="I1075" s="96" t="s">
        <v>2906</v>
      </c>
      <c r="J1075" s="96"/>
      <c r="K1075" s="96"/>
      <c r="L1075" s="96" t="s">
        <v>2301</v>
      </c>
      <c r="M1075" s="96"/>
      <c r="N1075" s="96"/>
      <c r="O1075" s="96"/>
      <c r="P1075" s="96"/>
      <c r="R1075" s="85" t="s">
        <v>2908</v>
      </c>
      <c r="S1075" s="85"/>
      <c r="T1075" s="85"/>
      <c r="U1075" s="97">
        <v>0.2</v>
      </c>
    </row>
    <row r="1076" spans="2:21" x14ac:dyDescent="0.25">
      <c r="R1076" s="85"/>
      <c r="S1076" s="85"/>
      <c r="T1076" s="85"/>
    </row>
    <row r="1077" spans="2:21" x14ac:dyDescent="0.25">
      <c r="B1077" s="90" t="s">
        <v>2194</v>
      </c>
      <c r="C1077" s="90"/>
      <c r="D1077" s="90"/>
      <c r="E1077" s="90"/>
      <c r="F1077" s="90"/>
      <c r="G1077" s="90"/>
      <c r="H1077" s="90"/>
      <c r="I1077" s="96" t="s">
        <v>2906</v>
      </c>
      <c r="J1077" s="96"/>
      <c r="K1077" s="96"/>
      <c r="L1077" s="96" t="s">
        <v>2301</v>
      </c>
      <c r="M1077" s="96"/>
      <c r="N1077" s="96"/>
      <c r="O1077" s="96"/>
      <c r="P1077" s="96"/>
      <c r="R1077" s="85" t="s">
        <v>2907</v>
      </c>
      <c r="S1077" s="85"/>
      <c r="T1077" s="85"/>
      <c r="U1077" s="97">
        <v>0.08</v>
      </c>
    </row>
    <row r="1078" spans="2:21" x14ac:dyDescent="0.25">
      <c r="R1078" s="85"/>
      <c r="S1078" s="85"/>
      <c r="T1078" s="85"/>
    </row>
    <row r="1079" spans="2:21" x14ac:dyDescent="0.25">
      <c r="B1079" s="90" t="s">
        <v>2194</v>
      </c>
      <c r="C1079" s="90"/>
      <c r="D1079" s="90"/>
      <c r="E1079" s="90"/>
      <c r="F1079" s="90"/>
      <c r="G1079" s="90"/>
      <c r="H1079" s="90"/>
      <c r="I1079" s="96" t="s">
        <v>2906</v>
      </c>
      <c r="J1079" s="96"/>
      <c r="K1079" s="96"/>
      <c r="L1079" s="96" t="s">
        <v>2301</v>
      </c>
      <c r="M1079" s="96"/>
      <c r="N1079" s="96"/>
      <c r="O1079" s="96"/>
      <c r="P1079" s="96"/>
      <c r="R1079" s="85" t="s">
        <v>2908</v>
      </c>
      <c r="S1079" s="85"/>
      <c r="T1079" s="85"/>
      <c r="U1079" s="97">
        <v>0.04</v>
      </c>
    </row>
    <row r="1080" spans="2:21" x14ac:dyDescent="0.25">
      <c r="R1080" s="85"/>
      <c r="S1080" s="85"/>
      <c r="T1080" s="85"/>
    </row>
    <row r="1081" spans="2:21" x14ac:dyDescent="0.25">
      <c r="B1081" s="90" t="s">
        <v>2194</v>
      </c>
      <c r="C1081" s="90"/>
      <c r="D1081" s="90"/>
      <c r="E1081" s="90"/>
      <c r="F1081" s="90"/>
      <c r="G1081" s="90"/>
      <c r="H1081" s="90"/>
      <c r="I1081" s="96" t="s">
        <v>2936</v>
      </c>
      <c r="J1081" s="96"/>
      <c r="K1081" s="96"/>
      <c r="L1081" s="96" t="s">
        <v>2460</v>
      </c>
      <c r="M1081" s="96"/>
      <c r="N1081" s="96"/>
      <c r="O1081" s="96"/>
      <c r="P1081" s="96"/>
      <c r="R1081" s="85" t="s">
        <v>2937</v>
      </c>
      <c r="S1081" s="85"/>
      <c r="T1081" s="85"/>
      <c r="U1081" s="97">
        <v>367.5</v>
      </c>
    </row>
    <row r="1082" spans="2:21" x14ac:dyDescent="0.25">
      <c r="R1082" s="85"/>
      <c r="S1082" s="85"/>
      <c r="T1082" s="85"/>
    </row>
    <row r="1083" spans="2:21" x14ac:dyDescent="0.25">
      <c r="B1083" s="90" t="s">
        <v>2194</v>
      </c>
      <c r="C1083" s="90"/>
      <c r="D1083" s="90"/>
      <c r="E1083" s="90"/>
      <c r="F1083" s="90"/>
      <c r="G1083" s="90"/>
      <c r="H1083" s="90"/>
      <c r="I1083" s="96" t="s">
        <v>2936</v>
      </c>
      <c r="J1083" s="96"/>
      <c r="K1083" s="96"/>
      <c r="L1083" s="96" t="s">
        <v>2460</v>
      </c>
      <c r="M1083" s="96"/>
      <c r="N1083" s="96"/>
      <c r="O1083" s="96"/>
      <c r="P1083" s="96"/>
      <c r="R1083" s="85" t="s">
        <v>2938</v>
      </c>
      <c r="S1083" s="85"/>
      <c r="T1083" s="85"/>
      <c r="U1083" s="97">
        <v>91.88</v>
      </c>
    </row>
    <row r="1084" spans="2:21" x14ac:dyDescent="0.25">
      <c r="R1084" s="85"/>
      <c r="S1084" s="85"/>
      <c r="T1084" s="85"/>
    </row>
    <row r="1085" spans="2:21" x14ac:dyDescent="0.25">
      <c r="B1085" s="90" t="s">
        <v>2194</v>
      </c>
      <c r="C1085" s="90"/>
      <c r="D1085" s="90"/>
      <c r="E1085" s="90"/>
      <c r="F1085" s="90"/>
      <c r="G1085" s="90"/>
      <c r="H1085" s="90"/>
      <c r="I1085" s="96" t="s">
        <v>2216</v>
      </c>
      <c r="J1085" s="96"/>
      <c r="K1085" s="96"/>
      <c r="L1085" s="96" t="s">
        <v>2217</v>
      </c>
      <c r="M1085" s="96"/>
      <c r="N1085" s="96"/>
      <c r="O1085" s="96"/>
      <c r="P1085" s="96"/>
      <c r="R1085" s="96" t="s">
        <v>2939</v>
      </c>
      <c r="S1085" s="96"/>
      <c r="T1085" s="96"/>
      <c r="U1085" s="97">
        <v>40.75</v>
      </c>
    </row>
    <row r="1086" spans="2:21" x14ac:dyDescent="0.25">
      <c r="B1086" s="90" t="s">
        <v>2194</v>
      </c>
      <c r="C1086" s="90"/>
      <c r="D1086" s="90"/>
      <c r="E1086" s="90"/>
      <c r="F1086" s="90"/>
      <c r="G1086" s="90"/>
      <c r="H1086" s="90"/>
      <c r="I1086" s="96" t="s">
        <v>2216</v>
      </c>
      <c r="J1086" s="96"/>
      <c r="K1086" s="96"/>
      <c r="L1086" s="96" t="s">
        <v>2217</v>
      </c>
      <c r="M1086" s="96"/>
      <c r="N1086" s="96"/>
      <c r="O1086" s="96"/>
      <c r="P1086" s="96"/>
      <c r="R1086" s="85" t="s">
        <v>2940</v>
      </c>
      <c r="S1086" s="85"/>
      <c r="T1086" s="85"/>
      <c r="U1086" s="97">
        <v>40.75</v>
      </c>
    </row>
    <row r="1087" spans="2:21" x14ac:dyDescent="0.25">
      <c r="R1087" s="85"/>
      <c r="S1087" s="85"/>
      <c r="T1087" s="85"/>
    </row>
    <row r="1088" spans="2:21" x14ac:dyDescent="0.25">
      <c r="B1088" s="90" t="s">
        <v>2207</v>
      </c>
      <c r="C1088" s="90"/>
      <c r="D1088" s="90"/>
      <c r="E1088" s="90"/>
      <c r="F1088" s="90"/>
      <c r="G1088" s="90"/>
      <c r="H1088" s="90"/>
      <c r="I1088" s="96" t="s">
        <v>2730</v>
      </c>
      <c r="J1088" s="96"/>
      <c r="K1088" s="96"/>
      <c r="L1088" s="96" t="s">
        <v>2143</v>
      </c>
      <c r="M1088" s="96"/>
      <c r="N1088" s="96"/>
      <c r="O1088" s="96"/>
      <c r="P1088" s="96"/>
      <c r="R1088" s="85" t="s">
        <v>2941</v>
      </c>
      <c r="S1088" s="85"/>
      <c r="T1088" s="85"/>
      <c r="U1088" s="97">
        <v>182.16</v>
      </c>
    </row>
    <row r="1089" spans="2:21" x14ac:dyDescent="0.25">
      <c r="R1089" s="85"/>
      <c r="S1089" s="85"/>
      <c r="T1089" s="85"/>
    </row>
    <row r="1090" spans="2:21" x14ac:dyDescent="0.25">
      <c r="B1090" s="90" t="s">
        <v>2207</v>
      </c>
      <c r="C1090" s="90"/>
      <c r="D1090" s="90"/>
      <c r="E1090" s="90"/>
      <c r="F1090" s="90"/>
      <c r="G1090" s="90"/>
      <c r="H1090" s="90"/>
      <c r="I1090" s="96" t="s">
        <v>2730</v>
      </c>
      <c r="J1090" s="96"/>
      <c r="K1090" s="96"/>
      <c r="L1090" s="96" t="s">
        <v>2143</v>
      </c>
      <c r="M1090" s="96"/>
      <c r="N1090" s="96"/>
      <c r="O1090" s="96"/>
      <c r="P1090" s="96"/>
      <c r="R1090" s="85" t="s">
        <v>2942</v>
      </c>
      <c r="S1090" s="85"/>
      <c r="T1090" s="85"/>
      <c r="U1090" s="97">
        <v>24.84</v>
      </c>
    </row>
    <row r="1091" spans="2:21" x14ac:dyDescent="0.25">
      <c r="R1091" s="85"/>
      <c r="S1091" s="85"/>
      <c r="T1091" s="85"/>
    </row>
    <row r="1092" spans="2:21" x14ac:dyDescent="0.25">
      <c r="B1092" s="90" t="s">
        <v>2139</v>
      </c>
      <c r="C1092" s="90"/>
      <c r="D1092" s="90"/>
      <c r="E1092" s="90"/>
      <c r="F1092" s="90"/>
      <c r="G1092" s="90"/>
      <c r="H1092" s="90"/>
      <c r="I1092" s="96" t="s">
        <v>2331</v>
      </c>
      <c r="J1092" s="96"/>
      <c r="K1092" s="96"/>
      <c r="L1092" s="96" t="s">
        <v>2297</v>
      </c>
      <c r="M1092" s="96"/>
      <c r="N1092" s="96"/>
      <c r="O1092" s="96"/>
      <c r="P1092" s="96"/>
      <c r="R1092" s="96" t="s">
        <v>2943</v>
      </c>
      <c r="S1092" s="96"/>
      <c r="T1092" s="96"/>
      <c r="U1092" s="97">
        <v>-346.64</v>
      </c>
    </row>
    <row r="1093" spans="2:21" x14ac:dyDescent="0.25">
      <c r="B1093" s="90" t="s">
        <v>2139</v>
      </c>
      <c r="C1093" s="90"/>
      <c r="D1093" s="90"/>
      <c r="E1093" s="90"/>
      <c r="F1093" s="90"/>
      <c r="G1093" s="90"/>
      <c r="H1093" s="90"/>
      <c r="I1093" s="96" t="s">
        <v>2910</v>
      </c>
      <c r="J1093" s="96"/>
      <c r="K1093" s="96"/>
      <c r="L1093" s="96" t="s">
        <v>2301</v>
      </c>
      <c r="M1093" s="96"/>
      <c r="N1093" s="96"/>
      <c r="O1093" s="96"/>
      <c r="P1093" s="96"/>
      <c r="R1093" s="85" t="s">
        <v>2907</v>
      </c>
      <c r="S1093" s="85"/>
      <c r="T1093" s="85"/>
      <c r="U1093" s="97">
        <v>31.13</v>
      </c>
    </row>
    <row r="1094" spans="2:21" x14ac:dyDescent="0.25">
      <c r="R1094" s="85"/>
      <c r="S1094" s="85"/>
      <c r="T1094" s="85"/>
    </row>
    <row r="1095" spans="2:21" x14ac:dyDescent="0.25">
      <c r="B1095" s="90" t="s">
        <v>2139</v>
      </c>
      <c r="C1095" s="90"/>
      <c r="D1095" s="90"/>
      <c r="E1095" s="90"/>
      <c r="F1095" s="90"/>
      <c r="G1095" s="90"/>
      <c r="H1095" s="90"/>
      <c r="I1095" s="96" t="s">
        <v>2910</v>
      </c>
      <c r="J1095" s="96"/>
      <c r="K1095" s="96"/>
      <c r="L1095" s="96" t="s">
        <v>2301</v>
      </c>
      <c r="M1095" s="96"/>
      <c r="N1095" s="96"/>
      <c r="O1095" s="96"/>
      <c r="P1095" s="96"/>
      <c r="R1095" s="85" t="s">
        <v>2908</v>
      </c>
      <c r="S1095" s="85"/>
      <c r="T1095" s="85"/>
      <c r="U1095" s="97">
        <v>13.34</v>
      </c>
    </row>
    <row r="1096" spans="2:21" x14ac:dyDescent="0.25">
      <c r="R1096" s="85"/>
      <c r="S1096" s="85"/>
      <c r="T1096" s="85"/>
    </row>
    <row r="1097" spans="2:21" x14ac:dyDescent="0.25">
      <c r="B1097" s="90" t="s">
        <v>2139</v>
      </c>
      <c r="C1097" s="90"/>
      <c r="D1097" s="90"/>
      <c r="E1097" s="90"/>
      <c r="F1097" s="90"/>
      <c r="G1097" s="90"/>
      <c r="H1097" s="90"/>
      <c r="I1097" s="96" t="s">
        <v>2331</v>
      </c>
      <c r="J1097" s="96"/>
      <c r="K1097" s="96"/>
      <c r="L1097" s="96" t="s">
        <v>2297</v>
      </c>
      <c r="M1097" s="96"/>
      <c r="N1097" s="96"/>
      <c r="O1097" s="96"/>
      <c r="P1097" s="96"/>
      <c r="R1097" s="85" t="s">
        <v>2944</v>
      </c>
      <c r="S1097" s="85"/>
      <c r="T1097" s="85"/>
      <c r="U1097" s="97">
        <v>346.64</v>
      </c>
    </row>
    <row r="1098" spans="2:21" x14ac:dyDescent="0.25">
      <c r="R1098" s="85"/>
      <c r="S1098" s="85"/>
      <c r="T1098" s="85"/>
    </row>
    <row r="1099" spans="2:21" x14ac:dyDescent="0.25">
      <c r="B1099" s="90" t="s">
        <v>2139</v>
      </c>
      <c r="C1099" s="90"/>
      <c r="D1099" s="90"/>
      <c r="E1099" s="90"/>
      <c r="F1099" s="90"/>
      <c r="G1099" s="90"/>
      <c r="H1099" s="90"/>
      <c r="I1099" s="96" t="s">
        <v>2216</v>
      </c>
      <c r="J1099" s="96"/>
      <c r="K1099" s="96"/>
      <c r="L1099" s="96" t="s">
        <v>2217</v>
      </c>
      <c r="M1099" s="96"/>
      <c r="N1099" s="96"/>
      <c r="O1099" s="96"/>
      <c r="P1099" s="96"/>
      <c r="R1099" s="96" t="s">
        <v>2945</v>
      </c>
      <c r="S1099" s="96"/>
      <c r="T1099" s="96"/>
      <c r="U1099" s="97">
        <v>40.75</v>
      </c>
    </row>
    <row r="1100" spans="2:21" x14ac:dyDescent="0.25">
      <c r="B1100" s="90" t="s">
        <v>2139</v>
      </c>
      <c r="C1100" s="90"/>
      <c r="D1100" s="90"/>
      <c r="E1100" s="90"/>
      <c r="F1100" s="90"/>
      <c r="G1100" s="90"/>
      <c r="H1100" s="90"/>
      <c r="I1100" s="96" t="s">
        <v>2946</v>
      </c>
      <c r="J1100" s="96"/>
      <c r="K1100" s="96"/>
      <c r="L1100" s="96" t="s">
        <v>2915</v>
      </c>
      <c r="M1100" s="96"/>
      <c r="N1100" s="96"/>
      <c r="O1100" s="96"/>
      <c r="P1100" s="96"/>
      <c r="R1100" s="85" t="s">
        <v>2947</v>
      </c>
      <c r="S1100" s="85"/>
      <c r="T1100" s="85"/>
      <c r="U1100" s="97">
        <v>6.38</v>
      </c>
    </row>
    <row r="1101" spans="2:21" x14ac:dyDescent="0.25">
      <c r="R1101" s="85"/>
      <c r="S1101" s="85"/>
      <c r="T1101" s="85"/>
    </row>
    <row r="1102" spans="2:21" x14ac:dyDescent="0.25">
      <c r="B1102" s="90" t="s">
        <v>2139</v>
      </c>
      <c r="C1102" s="90"/>
      <c r="D1102" s="90"/>
      <c r="E1102" s="90"/>
      <c r="F1102" s="90"/>
      <c r="G1102" s="90"/>
      <c r="H1102" s="90"/>
      <c r="I1102" s="96" t="s">
        <v>2946</v>
      </c>
      <c r="J1102" s="96"/>
      <c r="K1102" s="96"/>
      <c r="L1102" s="96" t="s">
        <v>2915</v>
      </c>
      <c r="M1102" s="96"/>
      <c r="N1102" s="96"/>
      <c r="O1102" s="96"/>
      <c r="P1102" s="96"/>
      <c r="R1102" s="85" t="s">
        <v>2948</v>
      </c>
      <c r="S1102" s="85"/>
      <c r="T1102" s="85"/>
      <c r="U1102" s="97">
        <v>51.62</v>
      </c>
    </row>
    <row r="1103" spans="2:21" x14ac:dyDescent="0.25">
      <c r="R1103" s="85"/>
      <c r="S1103" s="85"/>
      <c r="T1103" s="85"/>
    </row>
    <row r="1104" spans="2:21" x14ac:dyDescent="0.25">
      <c r="B1104" s="90" t="s">
        <v>2140</v>
      </c>
      <c r="C1104" s="90"/>
      <c r="D1104" s="90"/>
      <c r="E1104" s="90"/>
      <c r="F1104" s="90"/>
      <c r="G1104" s="90"/>
      <c r="H1104" s="90"/>
      <c r="I1104" s="96" t="s">
        <v>2910</v>
      </c>
      <c r="J1104" s="96"/>
      <c r="K1104" s="96"/>
      <c r="L1104" s="96" t="s">
        <v>2301</v>
      </c>
      <c r="M1104" s="96"/>
      <c r="N1104" s="96"/>
      <c r="O1104" s="96"/>
      <c r="P1104" s="96"/>
      <c r="R1104" s="85" t="s">
        <v>2907</v>
      </c>
      <c r="S1104" s="85"/>
      <c r="T1104" s="85"/>
      <c r="U1104" s="97">
        <v>28.86</v>
      </c>
    </row>
    <row r="1105" spans="2:21" x14ac:dyDescent="0.25">
      <c r="R1105" s="85"/>
      <c r="S1105" s="85"/>
      <c r="T1105" s="85"/>
    </row>
    <row r="1106" spans="2:21" x14ac:dyDescent="0.25">
      <c r="B1106" s="90" t="s">
        <v>2140</v>
      </c>
      <c r="C1106" s="90"/>
      <c r="D1106" s="90"/>
      <c r="E1106" s="90"/>
      <c r="F1106" s="90"/>
      <c r="G1106" s="90"/>
      <c r="H1106" s="90"/>
      <c r="I1106" s="96" t="s">
        <v>2910</v>
      </c>
      <c r="J1106" s="96"/>
      <c r="K1106" s="96"/>
      <c r="L1106" s="96" t="s">
        <v>2301</v>
      </c>
      <c r="M1106" s="96"/>
      <c r="N1106" s="96"/>
      <c r="O1106" s="96"/>
      <c r="P1106" s="96"/>
      <c r="R1106" s="85" t="s">
        <v>2908</v>
      </c>
      <c r="S1106" s="85"/>
      <c r="T1106" s="85"/>
      <c r="U1106" s="97">
        <v>12.37</v>
      </c>
    </row>
    <row r="1107" spans="2:21" x14ac:dyDescent="0.25">
      <c r="R1107" s="85"/>
      <c r="S1107" s="85"/>
      <c r="T1107" s="85"/>
    </row>
    <row r="1108" spans="2:21" x14ac:dyDescent="0.25">
      <c r="B1108" s="90" t="s">
        <v>2140</v>
      </c>
      <c r="C1108" s="90"/>
      <c r="D1108" s="90"/>
      <c r="E1108" s="90"/>
      <c r="F1108" s="90"/>
      <c r="G1108" s="90"/>
      <c r="H1108" s="90"/>
      <c r="I1108" s="96" t="s">
        <v>2216</v>
      </c>
      <c r="J1108" s="96"/>
      <c r="K1108" s="96"/>
      <c r="L1108" s="96" t="s">
        <v>2217</v>
      </c>
      <c r="M1108" s="96"/>
      <c r="N1108" s="96"/>
      <c r="O1108" s="96"/>
      <c r="P1108" s="96"/>
      <c r="R1108" s="85" t="s">
        <v>2949</v>
      </c>
      <c r="S1108" s="85"/>
      <c r="T1108" s="85"/>
      <c r="U1108" s="97">
        <v>40.75</v>
      </c>
    </row>
    <row r="1109" spans="2:21" x14ac:dyDescent="0.25">
      <c r="R1109" s="85"/>
      <c r="S1109" s="85"/>
      <c r="T1109" s="85"/>
    </row>
    <row r="1110" spans="2:21" x14ac:dyDescent="0.25">
      <c r="B1110" s="90" t="s">
        <v>2364</v>
      </c>
      <c r="C1110" s="90"/>
      <c r="D1110" s="90"/>
      <c r="E1110" s="90"/>
      <c r="F1110" s="90"/>
      <c r="G1110" s="90"/>
      <c r="H1110" s="90"/>
      <c r="I1110" s="96" t="s">
        <v>2349</v>
      </c>
      <c r="J1110" s="96"/>
      <c r="K1110" s="96"/>
      <c r="L1110" s="96" t="s">
        <v>2297</v>
      </c>
      <c r="M1110" s="96"/>
      <c r="N1110" s="96"/>
      <c r="O1110" s="96"/>
      <c r="P1110" s="96"/>
      <c r="R1110" s="96" t="s">
        <v>2950</v>
      </c>
      <c r="S1110" s="96"/>
      <c r="T1110" s="96"/>
      <c r="U1110" s="97">
        <v>18.62</v>
      </c>
    </row>
    <row r="1111" spans="2:21" x14ac:dyDescent="0.25">
      <c r="B1111" s="90" t="s">
        <v>2364</v>
      </c>
      <c r="C1111" s="90"/>
      <c r="D1111" s="90"/>
      <c r="E1111" s="90"/>
      <c r="F1111" s="90"/>
      <c r="G1111" s="90"/>
      <c r="H1111" s="90"/>
      <c r="I1111" s="96" t="s">
        <v>2236</v>
      </c>
      <c r="J1111" s="96"/>
      <c r="K1111" s="96"/>
      <c r="L1111" s="96" t="s">
        <v>2570</v>
      </c>
      <c r="M1111" s="96"/>
      <c r="N1111" s="96"/>
      <c r="O1111" s="96"/>
      <c r="P1111" s="96"/>
      <c r="R1111" s="85" t="s">
        <v>2951</v>
      </c>
      <c r="S1111" s="85"/>
      <c r="T1111" s="85"/>
      <c r="U1111" s="97">
        <v>15.88</v>
      </c>
    </row>
    <row r="1112" spans="2:21" x14ac:dyDescent="0.25">
      <c r="R1112" s="85"/>
      <c r="S1112" s="85"/>
      <c r="T1112" s="85"/>
    </row>
    <row r="1113" spans="2:21" x14ac:dyDescent="0.25">
      <c r="B1113" s="90" t="s">
        <v>2364</v>
      </c>
      <c r="C1113" s="90"/>
      <c r="D1113" s="90"/>
      <c r="E1113" s="90"/>
      <c r="F1113" s="90"/>
      <c r="G1113" s="90"/>
      <c r="H1113" s="90"/>
      <c r="I1113" s="96" t="s">
        <v>2340</v>
      </c>
      <c r="J1113" s="96"/>
      <c r="K1113" s="96"/>
      <c r="L1113" s="96" t="s">
        <v>2301</v>
      </c>
      <c r="M1113" s="96"/>
      <c r="N1113" s="96"/>
      <c r="O1113" s="96"/>
      <c r="P1113" s="96"/>
      <c r="R1113" s="85" t="s">
        <v>2907</v>
      </c>
      <c r="S1113" s="85"/>
      <c r="T1113" s="85"/>
      <c r="U1113" s="97">
        <v>29.06</v>
      </c>
    </row>
    <row r="1114" spans="2:21" x14ac:dyDescent="0.25">
      <c r="R1114" s="85"/>
      <c r="S1114" s="85"/>
      <c r="T1114" s="85"/>
    </row>
    <row r="1115" spans="2:21" x14ac:dyDescent="0.25">
      <c r="B1115" s="90" t="s">
        <v>2364</v>
      </c>
      <c r="C1115" s="90"/>
      <c r="D1115" s="90"/>
      <c r="E1115" s="90"/>
      <c r="F1115" s="90"/>
      <c r="G1115" s="90"/>
      <c r="H1115" s="90"/>
      <c r="I1115" s="96" t="s">
        <v>2340</v>
      </c>
      <c r="J1115" s="96"/>
      <c r="K1115" s="96"/>
      <c r="L1115" s="96" t="s">
        <v>2301</v>
      </c>
      <c r="M1115" s="96"/>
      <c r="N1115" s="96"/>
      <c r="O1115" s="96"/>
      <c r="P1115" s="96"/>
      <c r="R1115" s="85" t="s">
        <v>2908</v>
      </c>
      <c r="S1115" s="85"/>
      <c r="T1115" s="85"/>
      <c r="U1115" s="97">
        <v>12.45</v>
      </c>
    </row>
    <row r="1116" spans="2:21" x14ac:dyDescent="0.25">
      <c r="R1116" s="85"/>
      <c r="S1116" s="85"/>
      <c r="T1116" s="85"/>
    </row>
    <row r="1117" spans="2:21" x14ac:dyDescent="0.25">
      <c r="B1117" s="90" t="s">
        <v>2364</v>
      </c>
      <c r="C1117" s="90"/>
      <c r="D1117" s="90"/>
      <c r="E1117" s="90"/>
      <c r="F1117" s="90"/>
      <c r="G1117" s="90"/>
      <c r="H1117" s="90"/>
      <c r="I1117" s="96" t="s">
        <v>2952</v>
      </c>
      <c r="J1117" s="96"/>
      <c r="K1117" s="96"/>
      <c r="L1117" s="96" t="s">
        <v>2570</v>
      </c>
      <c r="M1117" s="96"/>
      <c r="N1117" s="96"/>
      <c r="O1117" s="96"/>
      <c r="P1117" s="96"/>
      <c r="R1117" s="85" t="s">
        <v>2953</v>
      </c>
      <c r="S1117" s="85"/>
      <c r="T1117" s="85"/>
      <c r="U1117" s="97">
        <v>107.94</v>
      </c>
    </row>
    <row r="1118" spans="2:21" x14ac:dyDescent="0.25">
      <c r="R1118" s="85"/>
      <c r="S1118" s="85"/>
      <c r="T1118" s="85"/>
    </row>
    <row r="1119" spans="2:21" x14ac:dyDescent="0.25">
      <c r="B1119" s="90" t="s">
        <v>2116</v>
      </c>
      <c r="C1119" s="90"/>
      <c r="D1119" s="90"/>
      <c r="E1119" s="90"/>
      <c r="F1119" s="90"/>
      <c r="G1119" s="90"/>
      <c r="H1119" s="90"/>
      <c r="I1119" s="96" t="s">
        <v>2319</v>
      </c>
      <c r="J1119" s="96"/>
      <c r="K1119" s="96"/>
      <c r="L1119" s="96" t="s">
        <v>2297</v>
      </c>
      <c r="M1119" s="96"/>
      <c r="N1119" s="96"/>
      <c r="O1119" s="96"/>
      <c r="P1119" s="96"/>
      <c r="R1119" s="85" t="s">
        <v>2944</v>
      </c>
      <c r="S1119" s="85"/>
      <c r="T1119" s="85"/>
      <c r="U1119" s="97">
        <v>300</v>
      </c>
    </row>
    <row r="1120" spans="2:21" x14ac:dyDescent="0.25">
      <c r="R1120" s="85"/>
      <c r="S1120" s="85"/>
      <c r="T1120" s="85"/>
    </row>
    <row r="1121" spans="1:22" x14ac:dyDescent="0.25">
      <c r="B1121" s="90" t="s">
        <v>2226</v>
      </c>
      <c r="C1121" s="90"/>
      <c r="D1121" s="90"/>
      <c r="E1121" s="90"/>
      <c r="F1121" s="90"/>
      <c r="G1121" s="90"/>
      <c r="H1121" s="90"/>
      <c r="I1121" s="96" t="s">
        <v>2319</v>
      </c>
      <c r="J1121" s="96"/>
      <c r="K1121" s="96"/>
      <c r="L1121" s="96" t="s">
        <v>2297</v>
      </c>
      <c r="M1121" s="96"/>
      <c r="N1121" s="96"/>
      <c r="O1121" s="96"/>
      <c r="P1121" s="96"/>
      <c r="R1121" s="85" t="s">
        <v>2954</v>
      </c>
      <c r="S1121" s="85"/>
      <c r="T1121" s="85"/>
      <c r="U1121" s="97">
        <v>318.76</v>
      </c>
    </row>
    <row r="1122" spans="1:22" x14ac:dyDescent="0.25">
      <c r="R1122" s="85"/>
      <c r="S1122" s="85"/>
      <c r="T1122" s="85"/>
    </row>
    <row r="1123" spans="1:22" x14ac:dyDescent="0.25">
      <c r="B1123" s="90" t="s">
        <v>2226</v>
      </c>
      <c r="C1123" s="90"/>
      <c r="D1123" s="90"/>
      <c r="E1123" s="90"/>
      <c r="F1123" s="90"/>
      <c r="G1123" s="90"/>
      <c r="H1123" s="90"/>
      <c r="I1123" s="96" t="s">
        <v>2952</v>
      </c>
      <c r="J1123" s="96"/>
      <c r="K1123" s="96"/>
      <c r="L1123" s="96" t="s">
        <v>2570</v>
      </c>
      <c r="M1123" s="96"/>
      <c r="N1123" s="96"/>
      <c r="O1123" s="96"/>
      <c r="P1123" s="96"/>
      <c r="R1123" s="85" t="s">
        <v>2955</v>
      </c>
      <c r="S1123" s="85"/>
      <c r="T1123" s="85"/>
      <c r="U1123" s="97">
        <v>-35.979999999999997</v>
      </c>
    </row>
    <row r="1124" spans="1:22" x14ac:dyDescent="0.25">
      <c r="R1124" s="85"/>
      <c r="S1124" s="85"/>
      <c r="T1124" s="85"/>
    </row>
    <row r="1125" spans="1:22" x14ac:dyDescent="0.25">
      <c r="B1125" s="90" t="s">
        <v>2226</v>
      </c>
      <c r="C1125" s="90"/>
      <c r="D1125" s="90"/>
      <c r="E1125" s="90"/>
      <c r="F1125" s="90"/>
      <c r="G1125" s="90"/>
      <c r="H1125" s="90"/>
      <c r="I1125" s="96" t="s">
        <v>2956</v>
      </c>
      <c r="J1125" s="96"/>
      <c r="K1125" s="96"/>
      <c r="L1125" s="96" t="s">
        <v>2301</v>
      </c>
      <c r="M1125" s="96"/>
      <c r="N1125" s="96"/>
      <c r="O1125" s="96"/>
      <c r="P1125" s="96"/>
      <c r="R1125" s="85" t="s">
        <v>2907</v>
      </c>
      <c r="S1125" s="85"/>
      <c r="T1125" s="85"/>
      <c r="U1125" s="97">
        <v>28</v>
      </c>
    </row>
    <row r="1126" spans="1:22" x14ac:dyDescent="0.25">
      <c r="R1126" s="85"/>
      <c r="S1126" s="85"/>
      <c r="T1126" s="85"/>
    </row>
    <row r="1127" spans="1:22" ht="4.5" customHeight="1" x14ac:dyDescent="0.25"/>
    <row r="1128" spans="1:22" ht="11.25" customHeight="1" x14ac:dyDescent="0.25"/>
    <row r="1129" spans="1:22" ht="13.5" customHeight="1" x14ac:dyDescent="0.25">
      <c r="A1129" s="85" t="s">
        <v>2184</v>
      </c>
      <c r="B1129" s="85"/>
      <c r="C1129" s="85"/>
      <c r="D1129" s="85"/>
      <c r="E1129" s="85"/>
      <c r="F1129" s="85"/>
      <c r="G1129" s="85"/>
      <c r="H1129" s="85"/>
      <c r="I1129" s="85"/>
      <c r="J1129" s="85"/>
      <c r="K1129" s="85"/>
      <c r="L1129" s="85"/>
      <c r="M1129" s="85"/>
      <c r="P1129" s="86" t="s">
        <v>2957</v>
      </c>
      <c r="Q1129" s="86"/>
      <c r="R1129" s="86"/>
      <c r="S1129" s="86"/>
      <c r="T1129" s="86"/>
      <c r="U1129" s="86"/>
      <c r="V1129" s="86"/>
    </row>
    <row r="1130" spans="1:22" ht="20.25" customHeight="1" x14ac:dyDescent="0.25">
      <c r="A1130" s="100" t="s">
        <v>2186</v>
      </c>
      <c r="B1130" s="100"/>
      <c r="C1130" s="100"/>
      <c r="D1130" s="100"/>
      <c r="E1130" s="100"/>
      <c r="F1130" s="100"/>
      <c r="G1130" s="100"/>
      <c r="H1130" s="100"/>
      <c r="I1130" s="100"/>
      <c r="J1130" s="100"/>
      <c r="K1130" s="100"/>
      <c r="L1130" s="100"/>
      <c r="M1130" s="100"/>
      <c r="N1130" s="100"/>
      <c r="O1130" s="100"/>
      <c r="P1130" s="100"/>
      <c r="Q1130" s="100"/>
      <c r="R1130" s="100"/>
      <c r="S1130" s="100"/>
      <c r="T1130" s="100"/>
      <c r="U1130" s="100"/>
    </row>
    <row r="1131" spans="1:22" ht="7.5" customHeight="1" x14ac:dyDescent="0.25"/>
    <row r="1132" spans="1:22" x14ac:dyDescent="0.25">
      <c r="A1132" s="95" t="s">
        <v>2904</v>
      </c>
      <c r="B1132" s="95"/>
      <c r="C1132" s="95"/>
      <c r="D1132" s="95"/>
      <c r="E1132" s="95"/>
      <c r="F1132" s="95"/>
      <c r="G1132" s="95"/>
      <c r="H1132" s="95"/>
      <c r="I1132" s="95"/>
      <c r="J1132" s="95"/>
      <c r="K1132" s="95"/>
      <c r="L1132" s="95"/>
    </row>
    <row r="1133" spans="1:22" ht="6" customHeight="1" x14ac:dyDescent="0.25"/>
    <row r="1134" spans="1:22" x14ac:dyDescent="0.25">
      <c r="B1134" s="90" t="s">
        <v>2226</v>
      </c>
      <c r="C1134" s="90"/>
      <c r="D1134" s="90"/>
      <c r="E1134" s="90"/>
      <c r="F1134" s="90"/>
      <c r="G1134" s="90"/>
      <c r="H1134" s="90"/>
      <c r="I1134" s="96" t="s">
        <v>2956</v>
      </c>
      <c r="J1134" s="96"/>
      <c r="K1134" s="96"/>
      <c r="L1134" s="96" t="s">
        <v>2301</v>
      </c>
      <c r="M1134" s="96"/>
      <c r="N1134" s="96"/>
      <c r="O1134" s="96"/>
      <c r="P1134" s="96"/>
      <c r="R1134" s="85" t="s">
        <v>2908</v>
      </c>
      <c r="S1134" s="85"/>
      <c r="T1134" s="85"/>
      <c r="U1134" s="97">
        <v>12</v>
      </c>
    </row>
    <row r="1135" spans="1:22" x14ac:dyDescent="0.25">
      <c r="R1135" s="85"/>
      <c r="S1135" s="85"/>
      <c r="T1135" s="85"/>
    </row>
    <row r="1136" spans="1:22" x14ac:dyDescent="0.25">
      <c r="B1136" s="90" t="s">
        <v>2226</v>
      </c>
      <c r="C1136" s="90"/>
      <c r="D1136" s="90"/>
      <c r="E1136" s="90"/>
      <c r="F1136" s="90"/>
      <c r="G1136" s="90"/>
      <c r="H1136" s="90"/>
      <c r="I1136" s="96" t="s">
        <v>2339</v>
      </c>
      <c r="J1136" s="96"/>
      <c r="K1136" s="96"/>
      <c r="L1136" s="96" t="s">
        <v>2297</v>
      </c>
      <c r="M1136" s="96"/>
      <c r="N1136" s="96"/>
      <c r="O1136" s="96"/>
      <c r="P1136" s="96"/>
      <c r="R1136" s="96" t="s">
        <v>2909</v>
      </c>
      <c r="S1136" s="96"/>
      <c r="T1136" s="96"/>
      <c r="U1136" s="97">
        <v>39.020000000000003</v>
      </c>
    </row>
    <row r="1137" spans="2:21" x14ac:dyDescent="0.25">
      <c r="B1137" s="90" t="s">
        <v>2271</v>
      </c>
      <c r="C1137" s="90"/>
      <c r="D1137" s="90"/>
      <c r="E1137" s="90"/>
      <c r="F1137" s="90"/>
      <c r="G1137" s="90"/>
      <c r="H1137" s="90"/>
      <c r="I1137" s="96" t="s">
        <v>2216</v>
      </c>
      <c r="J1137" s="96"/>
      <c r="K1137" s="96"/>
      <c r="L1137" s="96" t="s">
        <v>2217</v>
      </c>
      <c r="M1137" s="96"/>
      <c r="N1137" s="96"/>
      <c r="O1137" s="96"/>
      <c r="P1137" s="96"/>
      <c r="R1137" s="96" t="s">
        <v>2958</v>
      </c>
      <c r="S1137" s="96"/>
      <c r="T1137" s="96"/>
      <c r="U1137" s="97">
        <v>40.75</v>
      </c>
    </row>
    <row r="1138" spans="2:21" x14ac:dyDescent="0.25">
      <c r="B1138" s="90" t="s">
        <v>2383</v>
      </c>
      <c r="C1138" s="90"/>
      <c r="D1138" s="90"/>
      <c r="E1138" s="90"/>
      <c r="F1138" s="90"/>
      <c r="G1138" s="90"/>
      <c r="H1138" s="90"/>
      <c r="I1138" s="96" t="s">
        <v>2236</v>
      </c>
      <c r="J1138" s="96"/>
      <c r="K1138" s="96"/>
      <c r="L1138" s="96" t="s">
        <v>2209</v>
      </c>
      <c r="M1138" s="96"/>
      <c r="N1138" s="96"/>
      <c r="O1138" s="96"/>
      <c r="P1138" s="96"/>
      <c r="R1138" s="85" t="s">
        <v>2959</v>
      </c>
      <c r="S1138" s="85"/>
      <c r="T1138" s="85"/>
      <c r="U1138" s="97">
        <v>723.56</v>
      </c>
    </row>
    <row r="1139" spans="2:21" x14ac:dyDescent="0.25">
      <c r="R1139" s="85"/>
      <c r="S1139" s="85"/>
      <c r="T1139" s="85"/>
    </row>
    <row r="1140" spans="2:21" x14ac:dyDescent="0.25">
      <c r="B1140" s="90" t="s">
        <v>2383</v>
      </c>
      <c r="C1140" s="90"/>
      <c r="D1140" s="90"/>
      <c r="E1140" s="90"/>
      <c r="F1140" s="90"/>
      <c r="G1140" s="90"/>
      <c r="H1140" s="90"/>
      <c r="I1140" s="96" t="s">
        <v>2236</v>
      </c>
      <c r="J1140" s="96"/>
      <c r="K1140" s="96"/>
      <c r="L1140" s="96" t="s">
        <v>2209</v>
      </c>
      <c r="M1140" s="96"/>
      <c r="N1140" s="96"/>
      <c r="O1140" s="96"/>
      <c r="P1140" s="96"/>
      <c r="R1140" s="85" t="s">
        <v>2935</v>
      </c>
      <c r="S1140" s="85"/>
      <c r="T1140" s="85"/>
      <c r="U1140" s="97">
        <v>482.38</v>
      </c>
    </row>
    <row r="1141" spans="2:21" x14ac:dyDescent="0.25">
      <c r="R1141" s="85"/>
      <c r="S1141" s="85"/>
      <c r="T1141" s="85"/>
    </row>
    <row r="1142" spans="2:21" x14ac:dyDescent="0.25">
      <c r="B1142" s="90" t="s">
        <v>2120</v>
      </c>
      <c r="C1142" s="90"/>
      <c r="D1142" s="90"/>
      <c r="E1142" s="90"/>
      <c r="F1142" s="90"/>
      <c r="G1142" s="90"/>
      <c r="H1142" s="90"/>
      <c r="I1142" s="96" t="s">
        <v>2366</v>
      </c>
      <c r="J1142" s="96"/>
      <c r="K1142" s="96"/>
      <c r="L1142" s="96" t="s">
        <v>2297</v>
      </c>
      <c r="M1142" s="96"/>
      <c r="N1142" s="96"/>
      <c r="O1142" s="96"/>
      <c r="P1142" s="96"/>
      <c r="R1142" s="85" t="s">
        <v>2944</v>
      </c>
      <c r="S1142" s="85"/>
      <c r="T1142" s="85"/>
      <c r="U1142" s="97">
        <v>75.88</v>
      </c>
    </row>
    <row r="1143" spans="2:21" x14ac:dyDescent="0.25">
      <c r="R1143" s="85"/>
      <c r="S1143" s="85"/>
      <c r="T1143" s="85"/>
    </row>
    <row r="1144" spans="2:21" x14ac:dyDescent="0.25">
      <c r="B1144" s="90" t="s">
        <v>2120</v>
      </c>
      <c r="C1144" s="90"/>
      <c r="D1144" s="90"/>
      <c r="E1144" s="90"/>
      <c r="F1144" s="90"/>
      <c r="G1144" s="90"/>
      <c r="H1144" s="90"/>
      <c r="I1144" s="96" t="s">
        <v>2366</v>
      </c>
      <c r="J1144" s="96"/>
      <c r="K1144" s="96"/>
      <c r="L1144" s="96" t="s">
        <v>2297</v>
      </c>
      <c r="M1144" s="96"/>
      <c r="N1144" s="96"/>
      <c r="O1144" s="96"/>
      <c r="P1144" s="96"/>
      <c r="R1144" s="96" t="s">
        <v>2960</v>
      </c>
      <c r="S1144" s="96"/>
      <c r="T1144" s="96"/>
      <c r="U1144" s="97">
        <v>75.88</v>
      </c>
    </row>
    <row r="1145" spans="2:21" x14ac:dyDescent="0.25">
      <c r="B1145" s="90" t="s">
        <v>2120</v>
      </c>
      <c r="C1145" s="90"/>
      <c r="D1145" s="90"/>
      <c r="E1145" s="90"/>
      <c r="F1145" s="90"/>
      <c r="G1145" s="90"/>
      <c r="H1145" s="90"/>
      <c r="I1145" s="96" t="s">
        <v>2936</v>
      </c>
      <c r="J1145" s="96"/>
      <c r="K1145" s="96"/>
      <c r="L1145" s="96" t="s">
        <v>2460</v>
      </c>
      <c r="M1145" s="96"/>
      <c r="N1145" s="96"/>
      <c r="O1145" s="96"/>
      <c r="P1145" s="96"/>
      <c r="R1145" s="85" t="s">
        <v>2937</v>
      </c>
      <c r="S1145" s="85"/>
      <c r="T1145" s="85"/>
      <c r="U1145" s="97">
        <v>367.5</v>
      </c>
    </row>
    <row r="1146" spans="2:21" x14ac:dyDescent="0.25">
      <c r="R1146" s="85"/>
      <c r="S1146" s="85"/>
      <c r="T1146" s="85"/>
    </row>
    <row r="1147" spans="2:21" x14ac:dyDescent="0.25">
      <c r="B1147" s="90" t="s">
        <v>2120</v>
      </c>
      <c r="C1147" s="90"/>
      <c r="D1147" s="90"/>
      <c r="E1147" s="90"/>
      <c r="F1147" s="90"/>
      <c r="G1147" s="90"/>
      <c r="H1147" s="90"/>
      <c r="I1147" s="96" t="s">
        <v>2936</v>
      </c>
      <c r="J1147" s="96"/>
      <c r="K1147" s="96"/>
      <c r="L1147" s="96" t="s">
        <v>2460</v>
      </c>
      <c r="M1147" s="96"/>
      <c r="N1147" s="96"/>
      <c r="O1147" s="96"/>
      <c r="P1147" s="96"/>
      <c r="R1147" s="85" t="s">
        <v>2938</v>
      </c>
      <c r="S1147" s="85"/>
      <c r="T1147" s="85"/>
      <c r="U1147" s="97">
        <v>91.87</v>
      </c>
    </row>
    <row r="1148" spans="2:21" x14ac:dyDescent="0.25">
      <c r="R1148" s="85"/>
      <c r="S1148" s="85"/>
      <c r="T1148" s="85"/>
    </row>
    <row r="1149" spans="2:21" x14ac:dyDescent="0.25">
      <c r="B1149" s="90" t="s">
        <v>2120</v>
      </c>
      <c r="C1149" s="90"/>
      <c r="D1149" s="90"/>
      <c r="E1149" s="90"/>
      <c r="F1149" s="90"/>
      <c r="G1149" s="90"/>
      <c r="H1149" s="90"/>
      <c r="I1149" s="96" t="s">
        <v>2961</v>
      </c>
      <c r="J1149" s="96"/>
      <c r="K1149" s="96"/>
      <c r="L1149" s="96" t="s">
        <v>2570</v>
      </c>
      <c r="M1149" s="96"/>
      <c r="N1149" s="96"/>
      <c r="O1149" s="96"/>
      <c r="P1149" s="96"/>
      <c r="R1149" s="85" t="s">
        <v>2953</v>
      </c>
      <c r="S1149" s="85"/>
      <c r="T1149" s="85"/>
      <c r="U1149" s="97">
        <v>35.979999999999997</v>
      </c>
    </row>
    <row r="1150" spans="2:21" x14ac:dyDescent="0.25">
      <c r="R1150" s="85"/>
      <c r="S1150" s="85"/>
      <c r="T1150" s="85"/>
    </row>
    <row r="1151" spans="2:21" x14ac:dyDescent="0.25">
      <c r="B1151" s="90" t="s">
        <v>2120</v>
      </c>
      <c r="C1151" s="90"/>
      <c r="D1151" s="90"/>
      <c r="E1151" s="90"/>
      <c r="F1151" s="90"/>
      <c r="G1151" s="90"/>
      <c r="H1151" s="90"/>
      <c r="I1151" s="96" t="s">
        <v>2216</v>
      </c>
      <c r="J1151" s="96"/>
      <c r="K1151" s="96"/>
      <c r="L1151" s="96" t="s">
        <v>2217</v>
      </c>
      <c r="M1151" s="96"/>
      <c r="N1151" s="96"/>
      <c r="O1151" s="96"/>
      <c r="P1151" s="96"/>
      <c r="R1151" s="96" t="s">
        <v>2962</v>
      </c>
      <c r="S1151" s="96"/>
      <c r="T1151" s="96"/>
      <c r="U1151" s="97">
        <v>40.75</v>
      </c>
    </row>
    <row r="1152" spans="2:21" x14ac:dyDescent="0.25">
      <c r="B1152" s="90" t="s">
        <v>2175</v>
      </c>
      <c r="C1152" s="90"/>
      <c r="D1152" s="90"/>
      <c r="E1152" s="90"/>
      <c r="F1152" s="90"/>
      <c r="G1152" s="90"/>
      <c r="H1152" s="90"/>
      <c r="I1152" s="96" t="s">
        <v>2963</v>
      </c>
      <c r="J1152" s="96"/>
      <c r="K1152" s="96"/>
      <c r="L1152" s="96" t="s">
        <v>2297</v>
      </c>
      <c r="M1152" s="96"/>
      <c r="N1152" s="96"/>
      <c r="O1152" s="96"/>
      <c r="P1152" s="96"/>
      <c r="R1152" s="96" t="s">
        <v>2950</v>
      </c>
      <c r="S1152" s="96"/>
      <c r="T1152" s="96"/>
      <c r="U1152" s="97">
        <v>71.25</v>
      </c>
    </row>
    <row r="1153" spans="2:21" x14ac:dyDescent="0.25">
      <c r="B1153" s="90" t="s">
        <v>2175</v>
      </c>
      <c r="C1153" s="90"/>
      <c r="D1153" s="90"/>
      <c r="E1153" s="90"/>
      <c r="F1153" s="90"/>
      <c r="G1153" s="90"/>
      <c r="H1153" s="90"/>
      <c r="I1153" s="96" t="s">
        <v>2964</v>
      </c>
      <c r="J1153" s="96"/>
      <c r="K1153" s="96"/>
      <c r="L1153" s="96" t="s">
        <v>2125</v>
      </c>
      <c r="M1153" s="96"/>
      <c r="N1153" s="96"/>
      <c r="O1153" s="96"/>
      <c r="P1153" s="96"/>
      <c r="R1153" s="85" t="s">
        <v>2965</v>
      </c>
      <c r="S1153" s="85"/>
      <c r="T1153" s="85"/>
      <c r="U1153" s="97">
        <v>64.7</v>
      </c>
    </row>
    <row r="1154" spans="2:21" x14ac:dyDescent="0.25">
      <c r="R1154" s="85"/>
      <c r="S1154" s="85"/>
      <c r="T1154" s="85"/>
    </row>
    <row r="1155" spans="2:21" x14ac:dyDescent="0.25">
      <c r="B1155" s="90" t="s">
        <v>2175</v>
      </c>
      <c r="C1155" s="90"/>
      <c r="D1155" s="90"/>
      <c r="E1155" s="90"/>
      <c r="F1155" s="90"/>
      <c r="G1155" s="90"/>
      <c r="H1155" s="90"/>
      <c r="I1155" s="96" t="s">
        <v>2964</v>
      </c>
      <c r="J1155" s="96"/>
      <c r="K1155" s="96"/>
      <c r="L1155" s="96" t="s">
        <v>2125</v>
      </c>
      <c r="M1155" s="96"/>
      <c r="N1155" s="96"/>
      <c r="O1155" s="96"/>
      <c r="P1155" s="96"/>
      <c r="R1155" s="85" t="s">
        <v>2965</v>
      </c>
      <c r="S1155" s="85"/>
      <c r="T1155" s="85"/>
      <c r="U1155" s="97">
        <v>64.7</v>
      </c>
    </row>
    <row r="1156" spans="2:21" x14ac:dyDescent="0.25">
      <c r="R1156" s="85"/>
      <c r="S1156" s="85"/>
      <c r="T1156" s="85"/>
    </row>
    <row r="1157" spans="2:21" x14ac:dyDescent="0.25">
      <c r="B1157" s="90" t="s">
        <v>2175</v>
      </c>
      <c r="C1157" s="90"/>
      <c r="D1157" s="90"/>
      <c r="E1157" s="90"/>
      <c r="F1157" s="90"/>
      <c r="G1157" s="90"/>
      <c r="H1157" s="90"/>
      <c r="I1157" s="96" t="s">
        <v>2966</v>
      </c>
      <c r="J1157" s="96"/>
      <c r="K1157" s="96"/>
      <c r="L1157" s="96" t="s">
        <v>2143</v>
      </c>
      <c r="M1157" s="96"/>
      <c r="N1157" s="96"/>
      <c r="O1157" s="96"/>
      <c r="P1157" s="96"/>
      <c r="R1157" s="85" t="s">
        <v>2967</v>
      </c>
      <c r="S1157" s="85"/>
      <c r="T1157" s="85"/>
      <c r="U1157" s="97">
        <v>864.68</v>
      </c>
    </row>
    <row r="1158" spans="2:21" x14ac:dyDescent="0.25">
      <c r="R1158" s="85"/>
      <c r="S1158" s="85"/>
      <c r="T1158" s="85"/>
    </row>
    <row r="1159" spans="2:21" x14ac:dyDescent="0.25">
      <c r="B1159" s="90" t="s">
        <v>2175</v>
      </c>
      <c r="C1159" s="90"/>
      <c r="D1159" s="90"/>
      <c r="E1159" s="90"/>
      <c r="F1159" s="90"/>
      <c r="G1159" s="90"/>
      <c r="H1159" s="90"/>
      <c r="I1159" s="96" t="s">
        <v>2966</v>
      </c>
      <c r="J1159" s="96"/>
      <c r="K1159" s="96"/>
      <c r="L1159" s="96" t="s">
        <v>2143</v>
      </c>
      <c r="M1159" s="96"/>
      <c r="N1159" s="96"/>
      <c r="O1159" s="96"/>
      <c r="P1159" s="96"/>
      <c r="R1159" s="85" t="s">
        <v>2968</v>
      </c>
      <c r="S1159" s="85"/>
      <c r="T1159" s="85"/>
      <c r="U1159" s="97">
        <v>96.07</v>
      </c>
    </row>
    <row r="1160" spans="2:21" x14ac:dyDescent="0.25">
      <c r="R1160" s="85"/>
      <c r="S1160" s="85"/>
      <c r="T1160" s="85"/>
    </row>
    <row r="1161" spans="2:21" x14ac:dyDescent="0.25">
      <c r="B1161" s="90" t="s">
        <v>2175</v>
      </c>
      <c r="C1161" s="90"/>
      <c r="D1161" s="90"/>
      <c r="E1161" s="90"/>
      <c r="F1161" s="90"/>
      <c r="G1161" s="90"/>
      <c r="H1161" s="90"/>
      <c r="I1161" s="96" t="s">
        <v>2969</v>
      </c>
      <c r="J1161" s="96"/>
      <c r="K1161" s="96"/>
      <c r="L1161" s="96" t="s">
        <v>2297</v>
      </c>
      <c r="M1161" s="96"/>
      <c r="N1161" s="96"/>
      <c r="O1161" s="96"/>
      <c r="P1161" s="96"/>
      <c r="R1161" s="96" t="s">
        <v>2970</v>
      </c>
      <c r="S1161" s="96"/>
      <c r="T1161" s="96"/>
      <c r="U1161" s="97">
        <v>427.22</v>
      </c>
    </row>
    <row r="1162" spans="2:21" x14ac:dyDescent="0.25">
      <c r="B1162" s="90" t="s">
        <v>2235</v>
      </c>
      <c r="C1162" s="90"/>
      <c r="D1162" s="90"/>
      <c r="E1162" s="90"/>
      <c r="F1162" s="90"/>
      <c r="G1162" s="90"/>
      <c r="H1162" s="90"/>
      <c r="I1162" s="96" t="s">
        <v>2299</v>
      </c>
      <c r="J1162" s="96"/>
      <c r="K1162" s="96"/>
      <c r="L1162" s="96" t="s">
        <v>2297</v>
      </c>
      <c r="M1162" s="96"/>
      <c r="N1162" s="96"/>
      <c r="O1162" s="96"/>
      <c r="P1162" s="96"/>
      <c r="R1162" s="96" t="s">
        <v>2970</v>
      </c>
      <c r="S1162" s="96"/>
      <c r="T1162" s="96"/>
      <c r="U1162" s="97">
        <v>552.85</v>
      </c>
    </row>
    <row r="1163" spans="2:21" x14ac:dyDescent="0.25">
      <c r="B1163" s="90" t="s">
        <v>2235</v>
      </c>
      <c r="C1163" s="90"/>
      <c r="D1163" s="90"/>
      <c r="E1163" s="90"/>
      <c r="F1163" s="90"/>
      <c r="G1163" s="90"/>
      <c r="H1163" s="90"/>
      <c r="I1163" s="96" t="s">
        <v>2910</v>
      </c>
      <c r="J1163" s="96"/>
      <c r="K1163" s="96"/>
      <c r="L1163" s="96" t="s">
        <v>2301</v>
      </c>
      <c r="M1163" s="96"/>
      <c r="N1163" s="96"/>
      <c r="O1163" s="96"/>
      <c r="P1163" s="96"/>
      <c r="R1163" s="85" t="s">
        <v>2907</v>
      </c>
      <c r="S1163" s="85"/>
      <c r="T1163" s="85"/>
      <c r="U1163" s="97">
        <v>31.39</v>
      </c>
    </row>
    <row r="1164" spans="2:21" x14ac:dyDescent="0.25">
      <c r="R1164" s="85"/>
      <c r="S1164" s="85"/>
      <c r="T1164" s="85"/>
    </row>
    <row r="1165" spans="2:21" x14ac:dyDescent="0.25">
      <c r="B1165" s="90" t="s">
        <v>2235</v>
      </c>
      <c r="C1165" s="90"/>
      <c r="D1165" s="90"/>
      <c r="E1165" s="90"/>
      <c r="F1165" s="90"/>
      <c r="G1165" s="90"/>
      <c r="H1165" s="90"/>
      <c r="I1165" s="96" t="s">
        <v>2910</v>
      </c>
      <c r="J1165" s="96"/>
      <c r="K1165" s="96"/>
      <c r="L1165" s="96" t="s">
        <v>2301</v>
      </c>
      <c r="M1165" s="96"/>
      <c r="N1165" s="96"/>
      <c r="O1165" s="96"/>
      <c r="P1165" s="96"/>
      <c r="R1165" s="85" t="s">
        <v>2908</v>
      </c>
      <c r="S1165" s="85"/>
      <c r="T1165" s="85"/>
      <c r="U1165" s="97">
        <v>13.45</v>
      </c>
    </row>
    <row r="1166" spans="2:21" x14ac:dyDescent="0.25">
      <c r="R1166" s="85"/>
      <c r="S1166" s="85"/>
      <c r="T1166" s="85"/>
    </row>
    <row r="1167" spans="2:21" x14ac:dyDescent="0.25">
      <c r="B1167" s="90" t="s">
        <v>2235</v>
      </c>
      <c r="C1167" s="90"/>
      <c r="D1167" s="90"/>
      <c r="E1167" s="90"/>
      <c r="F1167" s="90"/>
      <c r="G1167" s="90"/>
      <c r="H1167" s="90"/>
      <c r="I1167" s="96" t="s">
        <v>2971</v>
      </c>
      <c r="J1167" s="96"/>
      <c r="K1167" s="96"/>
      <c r="L1167" s="96" t="s">
        <v>2301</v>
      </c>
      <c r="M1167" s="96"/>
      <c r="N1167" s="96"/>
      <c r="O1167" s="96"/>
      <c r="P1167" s="96"/>
      <c r="R1167" s="85" t="s">
        <v>2907</v>
      </c>
      <c r="S1167" s="85"/>
      <c r="T1167" s="85"/>
      <c r="U1167" s="97">
        <v>33.22</v>
      </c>
    </row>
    <row r="1168" spans="2:21" x14ac:dyDescent="0.25">
      <c r="R1168" s="85"/>
      <c r="S1168" s="85"/>
      <c r="T1168" s="85"/>
    </row>
    <row r="1169" spans="2:21" x14ac:dyDescent="0.25">
      <c r="B1169" s="90" t="s">
        <v>2235</v>
      </c>
      <c r="C1169" s="90"/>
      <c r="D1169" s="90"/>
      <c r="E1169" s="90"/>
      <c r="F1169" s="90"/>
      <c r="G1169" s="90"/>
      <c r="H1169" s="90"/>
      <c r="I1169" s="96" t="s">
        <v>2971</v>
      </c>
      <c r="J1169" s="96"/>
      <c r="K1169" s="96"/>
      <c r="L1169" s="96" t="s">
        <v>2301</v>
      </c>
      <c r="M1169" s="96"/>
      <c r="N1169" s="96"/>
      <c r="O1169" s="96"/>
      <c r="P1169" s="96"/>
      <c r="R1169" s="85" t="s">
        <v>2908</v>
      </c>
      <c r="S1169" s="85"/>
      <c r="T1169" s="85"/>
      <c r="U1169" s="97">
        <v>14.24</v>
      </c>
    </row>
    <row r="1170" spans="2:21" x14ac:dyDescent="0.25">
      <c r="R1170" s="85"/>
      <c r="S1170" s="85"/>
      <c r="T1170" s="85"/>
    </row>
    <row r="1171" spans="2:21" x14ac:dyDescent="0.25">
      <c r="B1171" s="90" t="s">
        <v>2235</v>
      </c>
      <c r="C1171" s="90"/>
      <c r="D1171" s="90"/>
      <c r="E1171" s="90"/>
      <c r="F1171" s="90"/>
      <c r="G1171" s="90"/>
      <c r="H1171" s="90"/>
      <c r="I1171" s="96" t="s">
        <v>2928</v>
      </c>
      <c r="J1171" s="96"/>
      <c r="K1171" s="96"/>
      <c r="L1171" s="96" t="s">
        <v>2260</v>
      </c>
      <c r="M1171" s="96"/>
      <c r="N1171" s="96"/>
      <c r="O1171" s="96"/>
      <c r="P1171" s="96"/>
      <c r="R1171" s="85" t="s">
        <v>2972</v>
      </c>
      <c r="S1171" s="85"/>
      <c r="T1171" s="85"/>
      <c r="U1171" s="97">
        <v>7650</v>
      </c>
    </row>
    <row r="1172" spans="2:21" x14ac:dyDescent="0.25">
      <c r="R1172" s="85"/>
      <c r="S1172" s="85"/>
      <c r="T1172" s="85"/>
    </row>
    <row r="1173" spans="2:21" x14ac:dyDescent="0.25">
      <c r="B1173" s="90" t="s">
        <v>2181</v>
      </c>
      <c r="C1173" s="90"/>
      <c r="D1173" s="90"/>
      <c r="E1173" s="90"/>
      <c r="F1173" s="90"/>
      <c r="G1173" s="90"/>
      <c r="H1173" s="90"/>
      <c r="I1173" s="96" t="s">
        <v>2973</v>
      </c>
      <c r="J1173" s="96"/>
      <c r="K1173" s="96"/>
      <c r="L1173" s="96" t="s">
        <v>2301</v>
      </c>
      <c r="M1173" s="96"/>
      <c r="N1173" s="96"/>
      <c r="O1173" s="96"/>
      <c r="P1173" s="96"/>
      <c r="R1173" s="85" t="s">
        <v>2907</v>
      </c>
      <c r="S1173" s="85"/>
      <c r="T1173" s="85"/>
      <c r="U1173" s="97">
        <v>24.25</v>
      </c>
    </row>
    <row r="1174" spans="2:21" x14ac:dyDescent="0.25">
      <c r="R1174" s="85"/>
      <c r="S1174" s="85"/>
      <c r="T1174" s="85"/>
    </row>
    <row r="1175" spans="2:21" x14ac:dyDescent="0.25">
      <c r="B1175" s="90" t="s">
        <v>2181</v>
      </c>
      <c r="C1175" s="90"/>
      <c r="D1175" s="90"/>
      <c r="E1175" s="90"/>
      <c r="F1175" s="90"/>
      <c r="G1175" s="90"/>
      <c r="H1175" s="90"/>
      <c r="I1175" s="96" t="s">
        <v>2973</v>
      </c>
      <c r="J1175" s="96"/>
      <c r="K1175" s="96"/>
      <c r="L1175" s="96" t="s">
        <v>2301</v>
      </c>
      <c r="M1175" s="96"/>
      <c r="N1175" s="96"/>
      <c r="O1175" s="96"/>
      <c r="P1175" s="96"/>
      <c r="R1175" s="85" t="s">
        <v>2908</v>
      </c>
      <c r="S1175" s="85"/>
      <c r="T1175" s="85"/>
      <c r="U1175" s="97">
        <v>10.39</v>
      </c>
    </row>
    <row r="1176" spans="2:21" x14ac:dyDescent="0.25">
      <c r="R1176" s="85"/>
      <c r="S1176" s="85"/>
      <c r="T1176" s="85"/>
    </row>
    <row r="1177" spans="2:21" x14ac:dyDescent="0.25">
      <c r="B1177" s="90" t="s">
        <v>2242</v>
      </c>
      <c r="C1177" s="90"/>
      <c r="D1177" s="90"/>
      <c r="E1177" s="90"/>
      <c r="F1177" s="90"/>
      <c r="G1177" s="90"/>
      <c r="H1177" s="90"/>
      <c r="I1177" s="96" t="s">
        <v>2974</v>
      </c>
      <c r="J1177" s="96"/>
      <c r="K1177" s="96"/>
      <c r="L1177" s="96" t="s">
        <v>2297</v>
      </c>
      <c r="M1177" s="96"/>
      <c r="N1177" s="96"/>
      <c r="O1177" s="96"/>
      <c r="P1177" s="96"/>
      <c r="R1177" s="85" t="s">
        <v>2975</v>
      </c>
      <c r="S1177" s="85"/>
      <c r="T1177" s="85"/>
      <c r="U1177" s="97">
        <v>260</v>
      </c>
    </row>
    <row r="1178" spans="2:21" x14ac:dyDescent="0.25">
      <c r="R1178" s="85"/>
      <c r="S1178" s="85"/>
      <c r="T1178" s="85"/>
    </row>
    <row r="1179" spans="2:21" x14ac:dyDescent="0.25">
      <c r="B1179" s="90" t="s">
        <v>2242</v>
      </c>
      <c r="C1179" s="90"/>
      <c r="D1179" s="90"/>
      <c r="E1179" s="90"/>
      <c r="F1179" s="90"/>
      <c r="G1179" s="90"/>
      <c r="H1179" s="90"/>
      <c r="I1179" s="96" t="s">
        <v>2451</v>
      </c>
      <c r="J1179" s="96"/>
      <c r="K1179" s="96"/>
      <c r="L1179" s="96" t="s">
        <v>2297</v>
      </c>
      <c r="M1179" s="96"/>
      <c r="N1179" s="96"/>
      <c r="O1179" s="96"/>
      <c r="P1179" s="96"/>
      <c r="R1179" s="96" t="s">
        <v>2950</v>
      </c>
      <c r="S1179" s="96"/>
      <c r="T1179" s="96"/>
      <c r="U1179" s="97">
        <v>21.1</v>
      </c>
    </row>
    <row r="1180" spans="2:21" x14ac:dyDescent="0.25">
      <c r="B1180" s="90" t="s">
        <v>2242</v>
      </c>
      <c r="C1180" s="90"/>
      <c r="D1180" s="90"/>
      <c r="E1180" s="90"/>
      <c r="F1180" s="90"/>
      <c r="G1180" s="90"/>
      <c r="H1180" s="90"/>
      <c r="I1180" s="96" t="s">
        <v>2216</v>
      </c>
      <c r="J1180" s="96"/>
      <c r="K1180" s="96"/>
      <c r="L1180" s="96" t="s">
        <v>2217</v>
      </c>
      <c r="M1180" s="96"/>
      <c r="N1180" s="96"/>
      <c r="O1180" s="96"/>
      <c r="P1180" s="96"/>
      <c r="R1180" s="85" t="s">
        <v>2976</v>
      </c>
      <c r="S1180" s="85"/>
      <c r="T1180" s="85"/>
      <c r="U1180" s="97">
        <v>40.75</v>
      </c>
    </row>
    <row r="1181" spans="2:21" x14ac:dyDescent="0.25">
      <c r="R1181" s="85"/>
      <c r="S1181" s="85"/>
      <c r="T1181" s="85"/>
    </row>
    <row r="1182" spans="2:21" x14ac:dyDescent="0.25">
      <c r="B1182" s="90" t="s">
        <v>2160</v>
      </c>
      <c r="C1182" s="90"/>
      <c r="D1182" s="90"/>
      <c r="E1182" s="90"/>
      <c r="F1182" s="90"/>
      <c r="G1182" s="90"/>
      <c r="H1182" s="90"/>
      <c r="I1182" s="96" t="s">
        <v>2977</v>
      </c>
      <c r="J1182" s="96"/>
      <c r="K1182" s="96"/>
      <c r="L1182" s="96" t="s">
        <v>2118</v>
      </c>
      <c r="M1182" s="96"/>
      <c r="N1182" s="96"/>
      <c r="O1182" s="96"/>
      <c r="P1182" s="96"/>
      <c r="R1182" s="85" t="s">
        <v>2978</v>
      </c>
      <c r="S1182" s="85"/>
      <c r="T1182" s="85"/>
      <c r="U1182" s="97">
        <v>2705.17</v>
      </c>
    </row>
    <row r="1183" spans="2:21" x14ac:dyDescent="0.25">
      <c r="R1183" s="85"/>
      <c r="S1183" s="85"/>
      <c r="T1183" s="85"/>
    </row>
    <row r="1184" spans="2:21" x14ac:dyDescent="0.25">
      <c r="B1184" s="90" t="s">
        <v>2160</v>
      </c>
      <c r="C1184" s="90"/>
      <c r="D1184" s="90"/>
      <c r="E1184" s="90"/>
      <c r="F1184" s="90"/>
      <c r="G1184" s="90"/>
      <c r="H1184" s="90"/>
      <c r="I1184" s="96" t="s">
        <v>2977</v>
      </c>
      <c r="J1184" s="96"/>
      <c r="K1184" s="96"/>
      <c r="L1184" s="96" t="s">
        <v>2118</v>
      </c>
      <c r="M1184" s="96"/>
      <c r="N1184" s="96"/>
      <c r="O1184" s="96"/>
      <c r="P1184" s="96"/>
      <c r="R1184" s="85" t="s">
        <v>2979</v>
      </c>
      <c r="S1184" s="85"/>
      <c r="T1184" s="85"/>
      <c r="U1184" s="97">
        <v>300.58</v>
      </c>
    </row>
    <row r="1185" spans="1:22" x14ac:dyDescent="0.25">
      <c r="R1185" s="85"/>
      <c r="S1185" s="85"/>
      <c r="T1185" s="85"/>
    </row>
    <row r="1186" spans="1:22" x14ac:dyDescent="0.25">
      <c r="B1186" s="90" t="s">
        <v>2149</v>
      </c>
      <c r="C1186" s="90"/>
      <c r="D1186" s="90"/>
      <c r="E1186" s="90"/>
      <c r="F1186" s="90"/>
      <c r="G1186" s="90"/>
      <c r="H1186" s="90"/>
      <c r="I1186" s="96" t="s">
        <v>2980</v>
      </c>
      <c r="J1186" s="96"/>
      <c r="K1186" s="96"/>
      <c r="L1186" s="96" t="s">
        <v>2297</v>
      </c>
      <c r="M1186" s="96"/>
      <c r="N1186" s="96"/>
      <c r="O1186" s="96"/>
      <c r="P1186" s="96"/>
      <c r="R1186" s="85" t="s">
        <v>2981</v>
      </c>
      <c r="S1186" s="85"/>
      <c r="T1186" s="85"/>
      <c r="U1186" s="97">
        <v>67.239999999999995</v>
      </c>
    </row>
    <row r="1187" spans="1:22" x14ac:dyDescent="0.25">
      <c r="R1187" s="85"/>
      <c r="S1187" s="85"/>
      <c r="T1187" s="85"/>
    </row>
    <row r="1188" spans="1:22" ht="6" customHeight="1" x14ac:dyDescent="0.25"/>
    <row r="1189" spans="1:22" x14ac:dyDescent="0.25">
      <c r="D1189" s="91" t="s">
        <v>2</v>
      </c>
      <c r="F1189" s="91" t="s">
        <v>2</v>
      </c>
      <c r="H1189" s="91" t="s">
        <v>2</v>
      </c>
      <c r="O1189" s="98" t="s">
        <v>2904</v>
      </c>
      <c r="P1189" s="98"/>
      <c r="Q1189" s="98"/>
      <c r="R1189" s="98"/>
      <c r="S1189" s="98"/>
      <c r="U1189" s="99">
        <v>24884.799999999999</v>
      </c>
    </row>
    <row r="1190" spans="1:22" ht="21.75" customHeight="1" x14ac:dyDescent="0.25"/>
    <row r="1191" spans="1:22" ht="11.25" customHeight="1" x14ac:dyDescent="0.25"/>
    <row r="1192" spans="1:22" ht="13.5" customHeight="1" x14ac:dyDescent="0.25">
      <c r="A1192" s="85" t="s">
        <v>2184</v>
      </c>
      <c r="B1192" s="85"/>
      <c r="C1192" s="85"/>
      <c r="D1192" s="85"/>
      <c r="E1192" s="85"/>
      <c r="F1192" s="85"/>
      <c r="G1192" s="85"/>
      <c r="H1192" s="85"/>
      <c r="I1192" s="85"/>
      <c r="J1192" s="85"/>
      <c r="K1192" s="85"/>
      <c r="L1192" s="85"/>
      <c r="M1192" s="85"/>
      <c r="P1192" s="86" t="s">
        <v>2982</v>
      </c>
      <c r="Q1192" s="86"/>
      <c r="R1192" s="86"/>
      <c r="S1192" s="86"/>
      <c r="T1192" s="86"/>
      <c r="U1192" s="86"/>
      <c r="V1192" s="86"/>
    </row>
    <row r="1193" spans="1:22" ht="20.25" customHeight="1" x14ac:dyDescent="0.25">
      <c r="A1193" s="100" t="s">
        <v>2186</v>
      </c>
      <c r="B1193" s="100"/>
      <c r="C1193" s="100"/>
      <c r="D1193" s="100"/>
      <c r="E1193" s="100"/>
      <c r="F1193" s="100"/>
      <c r="G1193" s="100"/>
      <c r="H1193" s="100"/>
      <c r="I1193" s="100"/>
      <c r="J1193" s="100"/>
      <c r="K1193" s="100"/>
      <c r="L1193" s="100"/>
      <c r="M1193" s="100"/>
      <c r="N1193" s="100"/>
      <c r="O1193" s="100"/>
      <c r="P1193" s="100"/>
      <c r="Q1193" s="100"/>
      <c r="R1193" s="100"/>
      <c r="S1193" s="100"/>
      <c r="T1193" s="100"/>
      <c r="U1193" s="100"/>
    </row>
    <row r="1194" spans="1:22" ht="7.5" customHeight="1" x14ac:dyDescent="0.25"/>
    <row r="1195" spans="1:22" x14ac:dyDescent="0.25">
      <c r="A1195" s="95" t="s">
        <v>2983</v>
      </c>
      <c r="B1195" s="95"/>
      <c r="C1195" s="95"/>
      <c r="D1195" s="95"/>
      <c r="E1195" s="95"/>
      <c r="F1195" s="95"/>
      <c r="G1195" s="95"/>
      <c r="H1195" s="95"/>
      <c r="I1195" s="95"/>
      <c r="J1195" s="95"/>
      <c r="K1195" s="95"/>
      <c r="L1195" s="95"/>
    </row>
    <row r="1196" spans="1:22" ht="6" customHeight="1" x14ac:dyDescent="0.25"/>
    <row r="1197" spans="1:22" x14ac:dyDescent="0.25">
      <c r="B1197" s="90" t="s">
        <v>2192</v>
      </c>
      <c r="C1197" s="90"/>
      <c r="D1197" s="90"/>
      <c r="E1197" s="90"/>
      <c r="F1197" s="90"/>
      <c r="G1197" s="90"/>
      <c r="H1197" s="90"/>
      <c r="I1197" s="96" t="s">
        <v>2984</v>
      </c>
      <c r="J1197" s="96"/>
      <c r="K1197" s="96"/>
      <c r="L1197" s="96" t="s">
        <v>2143</v>
      </c>
      <c r="M1197" s="96"/>
      <c r="N1197" s="96"/>
      <c r="O1197" s="96"/>
      <c r="P1197" s="96"/>
      <c r="R1197" s="96" t="s">
        <v>2985</v>
      </c>
      <c r="S1197" s="96"/>
      <c r="T1197" s="96"/>
      <c r="U1197" s="97">
        <v>358.2</v>
      </c>
    </row>
    <row r="1198" spans="1:22" x14ac:dyDescent="0.25">
      <c r="B1198" s="90" t="s">
        <v>2130</v>
      </c>
      <c r="C1198" s="90"/>
      <c r="D1198" s="90"/>
      <c r="E1198" s="90"/>
      <c r="F1198" s="90"/>
      <c r="G1198" s="90"/>
      <c r="H1198" s="90"/>
      <c r="I1198" s="96" t="s">
        <v>2758</v>
      </c>
      <c r="J1198" s="96"/>
      <c r="K1198" s="96"/>
      <c r="L1198" s="96" t="s">
        <v>2143</v>
      </c>
      <c r="M1198" s="96"/>
      <c r="N1198" s="96"/>
      <c r="O1198" s="96"/>
      <c r="P1198" s="96"/>
      <c r="R1198" s="96" t="s">
        <v>2986</v>
      </c>
      <c r="S1198" s="96"/>
      <c r="T1198" s="96"/>
      <c r="U1198" s="97">
        <v>10</v>
      </c>
    </row>
    <row r="1199" spans="1:22" x14ac:dyDescent="0.25">
      <c r="B1199" s="90" t="s">
        <v>2212</v>
      </c>
      <c r="C1199" s="90"/>
      <c r="D1199" s="90"/>
      <c r="E1199" s="90"/>
      <c r="F1199" s="90"/>
      <c r="G1199" s="90"/>
      <c r="H1199" s="90"/>
      <c r="I1199" s="85" t="s">
        <v>2524</v>
      </c>
      <c r="J1199" s="85"/>
      <c r="K1199" s="85"/>
      <c r="L1199" s="96" t="s">
        <v>2987</v>
      </c>
      <c r="M1199" s="96"/>
      <c r="N1199" s="96"/>
      <c r="O1199" s="96"/>
      <c r="P1199" s="96"/>
      <c r="R1199" s="96" t="s">
        <v>2988</v>
      </c>
      <c r="S1199" s="96"/>
      <c r="T1199" s="96"/>
      <c r="U1199" s="97">
        <v>70</v>
      </c>
    </row>
    <row r="1200" spans="1:22" x14ac:dyDescent="0.25">
      <c r="I1200" s="85"/>
      <c r="J1200" s="85"/>
      <c r="K1200" s="85"/>
    </row>
    <row r="1201" spans="2:21" x14ac:dyDescent="0.25">
      <c r="B1201" s="90" t="s">
        <v>2134</v>
      </c>
      <c r="C1201" s="90"/>
      <c r="D1201" s="90"/>
      <c r="E1201" s="90"/>
      <c r="F1201" s="90"/>
      <c r="G1201" s="90"/>
      <c r="H1201" s="90"/>
      <c r="I1201" s="96" t="s">
        <v>2989</v>
      </c>
      <c r="J1201" s="96"/>
      <c r="K1201" s="96"/>
      <c r="L1201" s="96" t="s">
        <v>2143</v>
      </c>
      <c r="M1201" s="96"/>
      <c r="N1201" s="96"/>
      <c r="O1201" s="96"/>
      <c r="P1201" s="96"/>
      <c r="R1201" s="85" t="s">
        <v>2990</v>
      </c>
      <c r="S1201" s="85"/>
      <c r="T1201" s="85"/>
      <c r="U1201" s="97">
        <v>103.15</v>
      </c>
    </row>
    <row r="1202" spans="2:21" x14ac:dyDescent="0.25">
      <c r="R1202" s="85"/>
      <c r="S1202" s="85"/>
      <c r="T1202" s="85"/>
    </row>
    <row r="1203" spans="2:21" x14ac:dyDescent="0.25">
      <c r="B1203" s="90" t="s">
        <v>2138</v>
      </c>
      <c r="C1203" s="90"/>
      <c r="D1203" s="90"/>
      <c r="E1203" s="90"/>
      <c r="F1203" s="90"/>
      <c r="G1203" s="90"/>
      <c r="H1203" s="90"/>
      <c r="I1203" s="96" t="s">
        <v>2991</v>
      </c>
      <c r="J1203" s="96"/>
      <c r="K1203" s="96"/>
      <c r="L1203" s="96" t="s">
        <v>2125</v>
      </c>
      <c r="M1203" s="96"/>
      <c r="N1203" s="96"/>
      <c r="O1203" s="96"/>
      <c r="P1203" s="96"/>
      <c r="R1203" s="96" t="s">
        <v>2992</v>
      </c>
      <c r="S1203" s="96"/>
      <c r="T1203" s="96"/>
      <c r="U1203" s="97">
        <v>15.94</v>
      </c>
    </row>
    <row r="1204" spans="2:21" x14ac:dyDescent="0.25">
      <c r="B1204" s="90" t="s">
        <v>2207</v>
      </c>
      <c r="C1204" s="90"/>
      <c r="D1204" s="90"/>
      <c r="E1204" s="90"/>
      <c r="F1204" s="90"/>
      <c r="G1204" s="90"/>
      <c r="H1204" s="90"/>
      <c r="I1204" s="96" t="s">
        <v>2993</v>
      </c>
      <c r="J1204" s="96"/>
      <c r="K1204" s="96"/>
      <c r="L1204" s="96" t="s">
        <v>2118</v>
      </c>
      <c r="M1204" s="96"/>
      <c r="N1204" s="96"/>
      <c r="O1204" s="96"/>
      <c r="P1204" s="96"/>
      <c r="R1204" s="85" t="s">
        <v>2994</v>
      </c>
      <c r="S1204" s="85"/>
      <c r="T1204" s="85"/>
      <c r="U1204" s="97">
        <v>-75.62</v>
      </c>
    </row>
    <row r="1205" spans="2:21" x14ac:dyDescent="0.25">
      <c r="R1205" s="85"/>
      <c r="S1205" s="85"/>
      <c r="T1205" s="85"/>
    </row>
    <row r="1206" spans="2:21" x14ac:dyDescent="0.25">
      <c r="B1206" s="90" t="s">
        <v>2207</v>
      </c>
      <c r="C1206" s="90"/>
      <c r="D1206" s="90"/>
      <c r="E1206" s="90"/>
      <c r="F1206" s="90"/>
      <c r="G1206" s="90"/>
      <c r="H1206" s="90"/>
      <c r="I1206" s="96" t="s">
        <v>2993</v>
      </c>
      <c r="J1206" s="96"/>
      <c r="K1206" s="96"/>
      <c r="L1206" s="96" t="s">
        <v>2118</v>
      </c>
      <c r="M1206" s="96"/>
      <c r="N1206" s="96"/>
      <c r="O1206" s="96"/>
      <c r="P1206" s="96"/>
      <c r="R1206" s="85" t="s">
        <v>2994</v>
      </c>
      <c r="S1206" s="85"/>
      <c r="T1206" s="85"/>
      <c r="U1206" s="97">
        <v>-5.4</v>
      </c>
    </row>
    <row r="1207" spans="2:21" x14ac:dyDescent="0.25">
      <c r="R1207" s="85"/>
      <c r="S1207" s="85"/>
      <c r="T1207" s="85"/>
    </row>
    <row r="1208" spans="2:21" x14ac:dyDescent="0.25">
      <c r="B1208" s="90" t="s">
        <v>2207</v>
      </c>
      <c r="C1208" s="90"/>
      <c r="D1208" s="90"/>
      <c r="E1208" s="90"/>
      <c r="F1208" s="90"/>
      <c r="G1208" s="90"/>
      <c r="H1208" s="90"/>
      <c r="I1208" s="96" t="s">
        <v>2556</v>
      </c>
      <c r="J1208" s="96"/>
      <c r="K1208" s="96"/>
      <c r="L1208" s="96" t="s">
        <v>2118</v>
      </c>
      <c r="M1208" s="96"/>
      <c r="N1208" s="96"/>
      <c r="O1208" s="96"/>
      <c r="P1208" s="96"/>
      <c r="R1208" s="85" t="s">
        <v>2994</v>
      </c>
      <c r="S1208" s="85"/>
      <c r="T1208" s="85"/>
      <c r="U1208" s="97">
        <v>179.32</v>
      </c>
    </row>
    <row r="1209" spans="2:21" x14ac:dyDescent="0.25">
      <c r="R1209" s="85"/>
      <c r="S1209" s="85"/>
      <c r="T1209" s="85"/>
    </row>
    <row r="1210" spans="2:21" x14ac:dyDescent="0.25">
      <c r="B1210" s="90" t="s">
        <v>2346</v>
      </c>
      <c r="C1210" s="90"/>
      <c r="D1210" s="90"/>
      <c r="E1210" s="90"/>
      <c r="F1210" s="90"/>
      <c r="G1210" s="90"/>
      <c r="H1210" s="90"/>
      <c r="I1210" s="96" t="s">
        <v>2556</v>
      </c>
      <c r="J1210" s="96"/>
      <c r="K1210" s="96"/>
      <c r="L1210" s="96" t="s">
        <v>2118</v>
      </c>
      <c r="M1210" s="96"/>
      <c r="N1210" s="96"/>
      <c r="O1210" s="96"/>
      <c r="P1210" s="96"/>
      <c r="R1210" s="85" t="s">
        <v>2994</v>
      </c>
      <c r="S1210" s="85"/>
      <c r="T1210" s="85"/>
      <c r="U1210" s="97">
        <v>604.16</v>
      </c>
    </row>
    <row r="1211" spans="2:21" x14ac:dyDescent="0.25">
      <c r="R1211" s="85"/>
      <c r="S1211" s="85"/>
      <c r="T1211" s="85"/>
    </row>
    <row r="1212" spans="2:21" x14ac:dyDescent="0.25">
      <c r="B1212" s="90" t="s">
        <v>2139</v>
      </c>
      <c r="C1212" s="90"/>
      <c r="D1212" s="90"/>
      <c r="E1212" s="90"/>
      <c r="F1212" s="90"/>
      <c r="G1212" s="90"/>
      <c r="H1212" s="90"/>
      <c r="I1212" s="96" t="s">
        <v>2995</v>
      </c>
      <c r="J1212" s="96"/>
      <c r="K1212" s="96"/>
      <c r="L1212" s="96" t="s">
        <v>2118</v>
      </c>
      <c r="M1212" s="96"/>
      <c r="N1212" s="96"/>
      <c r="O1212" s="96"/>
      <c r="P1212" s="96"/>
      <c r="R1212" s="85" t="s">
        <v>2994</v>
      </c>
      <c r="S1212" s="85"/>
      <c r="T1212" s="85"/>
      <c r="U1212" s="97">
        <v>545</v>
      </c>
    </row>
    <row r="1213" spans="2:21" x14ac:dyDescent="0.25">
      <c r="R1213" s="85"/>
      <c r="S1213" s="85"/>
      <c r="T1213" s="85"/>
    </row>
    <row r="1214" spans="2:21" x14ac:dyDescent="0.25">
      <c r="B1214" s="90" t="s">
        <v>2364</v>
      </c>
      <c r="C1214" s="90"/>
      <c r="D1214" s="90"/>
      <c r="E1214" s="90"/>
      <c r="F1214" s="90"/>
      <c r="G1214" s="90"/>
      <c r="H1214" s="90"/>
      <c r="I1214" s="96" t="s">
        <v>2236</v>
      </c>
      <c r="J1214" s="96"/>
      <c r="K1214" s="96"/>
      <c r="L1214" s="96" t="s">
        <v>2987</v>
      </c>
      <c r="M1214" s="96"/>
      <c r="N1214" s="96"/>
      <c r="O1214" s="96"/>
      <c r="P1214" s="96"/>
      <c r="R1214" s="96" t="s">
        <v>2996</v>
      </c>
      <c r="S1214" s="96"/>
      <c r="T1214" s="96"/>
      <c r="U1214" s="97">
        <v>378.56</v>
      </c>
    </row>
    <row r="1215" spans="2:21" x14ac:dyDescent="0.25">
      <c r="B1215" s="90" t="s">
        <v>2116</v>
      </c>
      <c r="C1215" s="90"/>
      <c r="D1215" s="90"/>
      <c r="E1215" s="90"/>
      <c r="F1215" s="90"/>
      <c r="G1215" s="90"/>
      <c r="H1215" s="90"/>
      <c r="I1215" s="96" t="s">
        <v>2997</v>
      </c>
      <c r="J1215" s="96"/>
      <c r="K1215" s="96"/>
      <c r="L1215" s="96" t="s">
        <v>2987</v>
      </c>
      <c r="M1215" s="96"/>
      <c r="N1215" s="96"/>
      <c r="O1215" s="96"/>
      <c r="P1215" s="96"/>
      <c r="R1215" s="96" t="s">
        <v>2998</v>
      </c>
      <c r="S1215" s="96"/>
      <c r="T1215" s="96"/>
      <c r="U1215" s="97">
        <v>42.56</v>
      </c>
    </row>
    <row r="1216" spans="2:21" x14ac:dyDescent="0.25">
      <c r="B1216" s="90" t="s">
        <v>2116</v>
      </c>
      <c r="C1216" s="90"/>
      <c r="D1216" s="90"/>
      <c r="E1216" s="90"/>
      <c r="F1216" s="90"/>
      <c r="G1216" s="90"/>
      <c r="H1216" s="90"/>
      <c r="I1216" s="96" t="s">
        <v>2999</v>
      </c>
      <c r="J1216" s="96"/>
      <c r="K1216" s="96"/>
      <c r="L1216" s="96" t="s">
        <v>2987</v>
      </c>
      <c r="M1216" s="96"/>
      <c r="N1216" s="96"/>
      <c r="O1216" s="96"/>
      <c r="P1216" s="96"/>
      <c r="R1216" s="96" t="s">
        <v>2998</v>
      </c>
      <c r="S1216" s="96"/>
      <c r="T1216" s="96"/>
      <c r="U1216" s="97">
        <v>28.28</v>
      </c>
    </row>
    <row r="1217" spans="1:21" x14ac:dyDescent="0.25">
      <c r="B1217" s="90" t="s">
        <v>2116</v>
      </c>
      <c r="C1217" s="90"/>
      <c r="D1217" s="90"/>
      <c r="E1217" s="90"/>
      <c r="F1217" s="90"/>
      <c r="G1217" s="90"/>
      <c r="H1217" s="90"/>
      <c r="I1217" s="96" t="s">
        <v>2989</v>
      </c>
      <c r="J1217" s="96"/>
      <c r="K1217" s="96"/>
      <c r="L1217" s="96" t="s">
        <v>2987</v>
      </c>
      <c r="M1217" s="96"/>
      <c r="N1217" s="96"/>
      <c r="O1217" s="96"/>
      <c r="P1217" s="96"/>
      <c r="R1217" s="96" t="s">
        <v>3000</v>
      </c>
      <c r="S1217" s="96"/>
      <c r="T1217" s="96"/>
      <c r="U1217" s="97">
        <v>3.92</v>
      </c>
    </row>
    <row r="1218" spans="1:21" x14ac:dyDescent="0.25">
      <c r="B1218" s="90" t="s">
        <v>2226</v>
      </c>
      <c r="C1218" s="90"/>
      <c r="D1218" s="90"/>
      <c r="E1218" s="90"/>
      <c r="F1218" s="90"/>
      <c r="G1218" s="90"/>
      <c r="H1218" s="90"/>
      <c r="I1218" s="96" t="s">
        <v>3001</v>
      </c>
      <c r="J1218" s="96"/>
      <c r="K1218" s="96"/>
      <c r="L1218" s="96" t="s">
        <v>2987</v>
      </c>
      <c r="M1218" s="96"/>
      <c r="N1218" s="96"/>
      <c r="O1218" s="96"/>
      <c r="P1218" s="96"/>
      <c r="R1218" s="96" t="s">
        <v>3002</v>
      </c>
      <c r="S1218" s="96"/>
      <c r="T1218" s="96"/>
      <c r="U1218" s="97">
        <v>17.68</v>
      </c>
    </row>
    <row r="1219" spans="1:21" x14ac:dyDescent="0.25">
      <c r="B1219" s="90" t="s">
        <v>2226</v>
      </c>
      <c r="C1219" s="90"/>
      <c r="D1219" s="90"/>
      <c r="E1219" s="90"/>
      <c r="F1219" s="90"/>
      <c r="G1219" s="90"/>
      <c r="H1219" s="90"/>
      <c r="I1219" s="96" t="s">
        <v>3003</v>
      </c>
      <c r="J1219" s="96"/>
      <c r="K1219" s="96"/>
      <c r="L1219" s="96" t="s">
        <v>2118</v>
      </c>
      <c r="M1219" s="96"/>
      <c r="N1219" s="96"/>
      <c r="O1219" s="96"/>
      <c r="P1219" s="96"/>
      <c r="R1219" s="85" t="s">
        <v>2994</v>
      </c>
      <c r="S1219" s="85"/>
      <c r="T1219" s="85"/>
      <c r="U1219" s="97">
        <v>91.04</v>
      </c>
    </row>
    <row r="1220" spans="1:21" x14ac:dyDescent="0.25">
      <c r="R1220" s="85"/>
      <c r="S1220" s="85"/>
      <c r="T1220" s="85"/>
    </row>
    <row r="1221" spans="1:21" x14ac:dyDescent="0.25">
      <c r="B1221" s="90" t="s">
        <v>2145</v>
      </c>
      <c r="C1221" s="90"/>
      <c r="D1221" s="90"/>
      <c r="E1221" s="90"/>
      <c r="F1221" s="90"/>
      <c r="G1221" s="90"/>
      <c r="H1221" s="90"/>
      <c r="I1221" s="96" t="s">
        <v>2989</v>
      </c>
      <c r="J1221" s="96"/>
      <c r="K1221" s="96"/>
      <c r="L1221" s="96" t="s">
        <v>3004</v>
      </c>
      <c r="M1221" s="96"/>
      <c r="N1221" s="96"/>
      <c r="O1221" s="96"/>
      <c r="P1221" s="96"/>
      <c r="R1221" s="96" t="s">
        <v>3005</v>
      </c>
      <c r="S1221" s="96"/>
      <c r="T1221" s="96"/>
      <c r="U1221" s="97">
        <v>66.62</v>
      </c>
    </row>
    <row r="1222" spans="1:21" x14ac:dyDescent="0.25">
      <c r="B1222" s="90" t="s">
        <v>2145</v>
      </c>
      <c r="C1222" s="90"/>
      <c r="D1222" s="90"/>
      <c r="E1222" s="90"/>
      <c r="F1222" s="90"/>
      <c r="G1222" s="90"/>
      <c r="H1222" s="90"/>
      <c r="I1222" s="85" t="s">
        <v>3006</v>
      </c>
      <c r="J1222" s="85"/>
      <c r="K1222" s="85"/>
      <c r="L1222" s="96" t="s">
        <v>3007</v>
      </c>
      <c r="M1222" s="96"/>
      <c r="N1222" s="96"/>
      <c r="O1222" s="96"/>
      <c r="P1222" s="96"/>
      <c r="R1222" s="85" t="s">
        <v>3008</v>
      </c>
      <c r="S1222" s="85"/>
      <c r="T1222" s="85"/>
      <c r="U1222" s="97">
        <v>2530</v>
      </c>
    </row>
    <row r="1223" spans="1:21" x14ac:dyDescent="0.25">
      <c r="I1223" s="85"/>
      <c r="J1223" s="85"/>
      <c r="K1223" s="85"/>
      <c r="R1223" s="85"/>
      <c r="S1223" s="85"/>
      <c r="T1223" s="85"/>
    </row>
    <row r="1224" spans="1:21" x14ac:dyDescent="0.25">
      <c r="B1224" s="90" t="s">
        <v>2242</v>
      </c>
      <c r="C1224" s="90"/>
      <c r="D1224" s="90"/>
      <c r="E1224" s="90"/>
      <c r="F1224" s="90"/>
      <c r="G1224" s="90"/>
      <c r="H1224" s="90"/>
      <c r="I1224" s="96" t="s">
        <v>3009</v>
      </c>
      <c r="J1224" s="96"/>
      <c r="K1224" s="96"/>
      <c r="L1224" s="96" t="s">
        <v>2987</v>
      </c>
      <c r="M1224" s="96"/>
      <c r="N1224" s="96"/>
      <c r="O1224" s="96"/>
      <c r="P1224" s="96"/>
      <c r="R1224" s="96" t="s">
        <v>3010</v>
      </c>
      <c r="S1224" s="96"/>
      <c r="T1224" s="96"/>
      <c r="U1224" s="97">
        <v>43.6</v>
      </c>
    </row>
    <row r="1225" spans="1:21" x14ac:dyDescent="0.25">
      <c r="B1225" s="90" t="s">
        <v>2160</v>
      </c>
      <c r="C1225" s="90"/>
      <c r="D1225" s="90"/>
      <c r="E1225" s="90"/>
      <c r="F1225" s="90"/>
      <c r="G1225" s="90"/>
      <c r="H1225" s="90"/>
      <c r="I1225" s="96" t="s">
        <v>3011</v>
      </c>
      <c r="J1225" s="96"/>
      <c r="K1225" s="96"/>
      <c r="L1225" s="96" t="s">
        <v>2987</v>
      </c>
      <c r="M1225" s="96"/>
      <c r="N1225" s="96"/>
      <c r="O1225" s="96"/>
      <c r="P1225" s="96"/>
      <c r="R1225" s="96" t="s">
        <v>3012</v>
      </c>
      <c r="S1225" s="96"/>
      <c r="T1225" s="96"/>
      <c r="U1225" s="97">
        <v>95.52</v>
      </c>
    </row>
    <row r="1226" spans="1:21" x14ac:dyDescent="0.25">
      <c r="B1226" s="90" t="s">
        <v>2160</v>
      </c>
      <c r="C1226" s="90"/>
      <c r="D1226" s="90"/>
      <c r="E1226" s="90"/>
      <c r="F1226" s="90"/>
      <c r="G1226" s="90"/>
      <c r="H1226" s="90"/>
      <c r="I1226" s="96" t="s">
        <v>3013</v>
      </c>
      <c r="J1226" s="96"/>
      <c r="K1226" s="96"/>
      <c r="L1226" s="96" t="s">
        <v>2260</v>
      </c>
      <c r="M1226" s="96"/>
      <c r="N1226" s="96"/>
      <c r="O1226" s="96"/>
      <c r="P1226" s="96"/>
      <c r="R1226" s="85" t="s">
        <v>3014</v>
      </c>
      <c r="S1226" s="85"/>
      <c r="T1226" s="85"/>
      <c r="U1226" s="97">
        <v>1000</v>
      </c>
    </row>
    <row r="1227" spans="1:21" x14ac:dyDescent="0.25">
      <c r="R1227" s="85"/>
      <c r="S1227" s="85"/>
      <c r="T1227" s="85"/>
    </row>
    <row r="1228" spans="1:21" x14ac:dyDescent="0.25">
      <c r="B1228" s="90" t="s">
        <v>2149</v>
      </c>
      <c r="C1228" s="90"/>
      <c r="D1228" s="90"/>
      <c r="E1228" s="90"/>
      <c r="F1228" s="90"/>
      <c r="G1228" s="90"/>
      <c r="H1228" s="90"/>
      <c r="I1228" s="96" t="s">
        <v>2995</v>
      </c>
      <c r="J1228" s="96"/>
      <c r="K1228" s="96"/>
      <c r="L1228" s="96" t="s">
        <v>2118</v>
      </c>
      <c r="M1228" s="96"/>
      <c r="N1228" s="96"/>
      <c r="O1228" s="96"/>
      <c r="P1228" s="96"/>
      <c r="R1228" s="96" t="s">
        <v>3015</v>
      </c>
      <c r="S1228" s="96"/>
      <c r="T1228" s="96"/>
      <c r="U1228" s="97">
        <v>1077.3499999999999</v>
      </c>
    </row>
    <row r="1229" spans="1:21" ht="6" customHeight="1" x14ac:dyDescent="0.25"/>
    <row r="1230" spans="1:21" x14ac:dyDescent="0.25">
      <c r="D1230" s="91" t="s">
        <v>2</v>
      </c>
      <c r="F1230" s="91" t="s">
        <v>2</v>
      </c>
      <c r="H1230" s="91" t="s">
        <v>2</v>
      </c>
      <c r="O1230" s="98" t="s">
        <v>2983</v>
      </c>
      <c r="P1230" s="98"/>
      <c r="Q1230" s="98"/>
      <c r="R1230" s="98"/>
      <c r="S1230" s="98"/>
      <c r="U1230" s="99">
        <v>7179.88</v>
      </c>
    </row>
    <row r="1231" spans="1:21" x14ac:dyDescent="0.25">
      <c r="A1231" s="95" t="s">
        <v>3016</v>
      </c>
      <c r="B1231" s="95"/>
      <c r="C1231" s="95"/>
      <c r="D1231" s="95"/>
      <c r="E1231" s="95"/>
      <c r="F1231" s="95"/>
      <c r="G1231" s="95"/>
      <c r="H1231" s="95"/>
      <c r="I1231" s="95"/>
      <c r="J1231" s="95"/>
      <c r="K1231" s="95"/>
      <c r="L1231" s="95"/>
    </row>
    <row r="1232" spans="1:21" ht="6" customHeight="1" x14ac:dyDescent="0.25"/>
    <row r="1233" spans="1:21" x14ac:dyDescent="0.25">
      <c r="B1233" s="90" t="s">
        <v>2190</v>
      </c>
      <c r="C1233" s="90"/>
      <c r="D1233" s="90"/>
      <c r="E1233" s="90"/>
      <c r="F1233" s="90"/>
      <c r="G1233" s="90"/>
      <c r="H1233" s="90"/>
      <c r="I1233" s="85" t="s">
        <v>2524</v>
      </c>
      <c r="J1233" s="85"/>
      <c r="K1233" s="85"/>
      <c r="L1233" s="96" t="s">
        <v>2275</v>
      </c>
      <c r="M1233" s="96"/>
      <c r="N1233" s="96"/>
      <c r="O1233" s="96"/>
      <c r="P1233" s="96"/>
      <c r="R1233" s="85" t="s">
        <v>3017</v>
      </c>
      <c r="S1233" s="85"/>
      <c r="T1233" s="85"/>
      <c r="U1233" s="97">
        <v>539</v>
      </c>
    </row>
    <row r="1234" spans="1:21" x14ac:dyDescent="0.25">
      <c r="I1234" s="85"/>
      <c r="J1234" s="85"/>
      <c r="K1234" s="85"/>
      <c r="R1234" s="85"/>
      <c r="S1234" s="85"/>
      <c r="T1234" s="85"/>
    </row>
    <row r="1235" spans="1:21" x14ac:dyDescent="0.25">
      <c r="B1235" s="90" t="s">
        <v>2226</v>
      </c>
      <c r="C1235" s="90"/>
      <c r="D1235" s="90"/>
      <c r="E1235" s="90"/>
      <c r="F1235" s="90"/>
      <c r="G1235" s="90"/>
      <c r="H1235" s="90"/>
      <c r="I1235" s="96" t="s">
        <v>2732</v>
      </c>
      <c r="J1235" s="96"/>
      <c r="K1235" s="96"/>
      <c r="L1235" s="96" t="s">
        <v>2275</v>
      </c>
      <c r="M1235" s="96"/>
      <c r="N1235" s="96"/>
      <c r="O1235" s="96"/>
      <c r="P1235" s="96"/>
      <c r="R1235" s="96" t="s">
        <v>3018</v>
      </c>
      <c r="S1235" s="96"/>
      <c r="T1235" s="96"/>
      <c r="U1235" s="97">
        <v>149.9</v>
      </c>
    </row>
    <row r="1236" spans="1:21" ht="6" customHeight="1" x14ac:dyDescent="0.25"/>
    <row r="1237" spans="1:21" x14ac:dyDescent="0.25">
      <c r="D1237" s="91" t="s">
        <v>2</v>
      </c>
      <c r="F1237" s="91" t="s">
        <v>2</v>
      </c>
      <c r="H1237" s="91" t="s">
        <v>2</v>
      </c>
      <c r="O1237" s="98" t="s">
        <v>3016</v>
      </c>
      <c r="P1237" s="98"/>
      <c r="Q1237" s="98"/>
      <c r="R1237" s="98"/>
      <c r="S1237" s="98"/>
      <c r="U1237" s="99">
        <v>688.9</v>
      </c>
    </row>
    <row r="1238" spans="1:21" x14ac:dyDescent="0.25">
      <c r="A1238" s="95" t="s">
        <v>3019</v>
      </c>
      <c r="B1238" s="95"/>
      <c r="C1238" s="95"/>
      <c r="D1238" s="95"/>
      <c r="E1238" s="95"/>
      <c r="F1238" s="95"/>
      <c r="G1238" s="95"/>
      <c r="H1238" s="95"/>
      <c r="I1238" s="95"/>
      <c r="J1238" s="95"/>
      <c r="K1238" s="95"/>
      <c r="L1238" s="95"/>
    </row>
    <row r="1239" spans="1:21" ht="6" customHeight="1" x14ac:dyDescent="0.25"/>
    <row r="1240" spans="1:21" x14ac:dyDescent="0.25">
      <c r="B1240" s="90" t="s">
        <v>2383</v>
      </c>
      <c r="C1240" s="90"/>
      <c r="D1240" s="90"/>
      <c r="E1240" s="90"/>
      <c r="F1240" s="90"/>
      <c r="G1240" s="90"/>
      <c r="H1240" s="90"/>
      <c r="I1240" s="96" t="s">
        <v>3020</v>
      </c>
      <c r="J1240" s="96"/>
      <c r="K1240" s="96"/>
      <c r="L1240" s="96" t="s">
        <v>2125</v>
      </c>
      <c r="M1240" s="96"/>
      <c r="N1240" s="96"/>
      <c r="O1240" s="96"/>
      <c r="P1240" s="96"/>
      <c r="R1240" s="85" t="s">
        <v>3021</v>
      </c>
      <c r="S1240" s="85"/>
      <c r="T1240" s="85"/>
      <c r="U1240" s="97">
        <v>279.95999999999998</v>
      </c>
    </row>
    <row r="1241" spans="1:21" x14ac:dyDescent="0.25">
      <c r="R1241" s="85"/>
      <c r="S1241" s="85"/>
      <c r="T1241" s="85"/>
    </row>
    <row r="1242" spans="1:21" x14ac:dyDescent="0.25">
      <c r="B1242" s="90" t="s">
        <v>2273</v>
      </c>
      <c r="C1242" s="90"/>
      <c r="D1242" s="90"/>
      <c r="E1242" s="90"/>
      <c r="F1242" s="90"/>
      <c r="G1242" s="90"/>
      <c r="H1242" s="90"/>
      <c r="I1242" s="96" t="s">
        <v>3022</v>
      </c>
      <c r="J1242" s="96"/>
      <c r="K1242" s="96"/>
      <c r="L1242" s="96" t="s">
        <v>2125</v>
      </c>
      <c r="M1242" s="96"/>
      <c r="N1242" s="96"/>
      <c r="O1242" s="96"/>
      <c r="P1242" s="96"/>
      <c r="R1242" s="96" t="s">
        <v>3023</v>
      </c>
      <c r="S1242" s="96"/>
      <c r="T1242" s="96"/>
      <c r="U1242" s="97">
        <v>95</v>
      </c>
    </row>
    <row r="1243" spans="1:21" x14ac:dyDescent="0.25">
      <c r="B1243" s="90" t="s">
        <v>2120</v>
      </c>
      <c r="C1243" s="90"/>
      <c r="D1243" s="90"/>
      <c r="E1243" s="90"/>
      <c r="F1243" s="90"/>
      <c r="G1243" s="90"/>
      <c r="H1243" s="90"/>
      <c r="I1243" s="96" t="s">
        <v>3024</v>
      </c>
      <c r="J1243" s="96"/>
      <c r="K1243" s="96"/>
      <c r="L1243" s="96" t="s">
        <v>2125</v>
      </c>
      <c r="M1243" s="96"/>
      <c r="N1243" s="96"/>
      <c r="O1243" s="96"/>
      <c r="P1243" s="96"/>
      <c r="R1243" s="85" t="s">
        <v>3025</v>
      </c>
      <c r="S1243" s="85"/>
      <c r="T1243" s="85"/>
      <c r="U1243" s="97">
        <v>39.799999999999997</v>
      </c>
    </row>
    <row r="1244" spans="1:21" x14ac:dyDescent="0.25">
      <c r="R1244" s="85"/>
      <c r="S1244" s="85"/>
      <c r="T1244" s="85"/>
    </row>
    <row r="1245" spans="1:21" x14ac:dyDescent="0.25">
      <c r="B1245" s="90" t="s">
        <v>2242</v>
      </c>
      <c r="C1245" s="90"/>
      <c r="D1245" s="90"/>
      <c r="E1245" s="90"/>
      <c r="F1245" s="90"/>
      <c r="G1245" s="90"/>
      <c r="H1245" s="90"/>
      <c r="I1245" s="96" t="s">
        <v>3026</v>
      </c>
      <c r="J1245" s="96"/>
      <c r="K1245" s="96"/>
      <c r="L1245" s="96" t="s">
        <v>2260</v>
      </c>
      <c r="M1245" s="96"/>
      <c r="N1245" s="96"/>
      <c r="O1245" s="96"/>
      <c r="P1245" s="96"/>
      <c r="R1245" s="96" t="s">
        <v>3027</v>
      </c>
      <c r="S1245" s="96"/>
      <c r="T1245" s="96"/>
      <c r="U1245" s="97">
        <v>55</v>
      </c>
    </row>
    <row r="1246" spans="1:21" x14ac:dyDescent="0.25">
      <c r="B1246" s="90" t="s">
        <v>2149</v>
      </c>
      <c r="C1246" s="90"/>
      <c r="D1246" s="90"/>
      <c r="E1246" s="90"/>
      <c r="F1246" s="90"/>
      <c r="G1246" s="90"/>
      <c r="H1246" s="90"/>
      <c r="I1246" s="96" t="s">
        <v>3028</v>
      </c>
      <c r="J1246" s="96"/>
      <c r="K1246" s="96"/>
      <c r="L1246" s="96" t="s">
        <v>2118</v>
      </c>
      <c r="M1246" s="96"/>
      <c r="N1246" s="96"/>
      <c r="O1246" s="96"/>
      <c r="P1246" s="96"/>
      <c r="R1246" s="96" t="s">
        <v>3029</v>
      </c>
      <c r="S1246" s="96"/>
      <c r="T1246" s="96"/>
      <c r="U1246" s="97">
        <v>42.23</v>
      </c>
    </row>
    <row r="1247" spans="1:21" ht="6" customHeight="1" x14ac:dyDescent="0.25"/>
    <row r="1248" spans="1:21" x14ac:dyDescent="0.25">
      <c r="D1248" s="91" t="s">
        <v>2</v>
      </c>
      <c r="F1248" s="91" t="s">
        <v>2</v>
      </c>
      <c r="H1248" s="91" t="s">
        <v>2</v>
      </c>
      <c r="O1248" s="98" t="s">
        <v>3019</v>
      </c>
      <c r="P1248" s="98"/>
      <c r="Q1248" s="98"/>
      <c r="R1248" s="98"/>
      <c r="S1248" s="98"/>
      <c r="U1248" s="99">
        <v>511.99</v>
      </c>
    </row>
    <row r="1249" spans="1:22" ht="89.25" customHeight="1" x14ac:dyDescent="0.25"/>
    <row r="1250" spans="1:22" ht="11.25" customHeight="1" x14ac:dyDescent="0.25"/>
    <row r="1251" spans="1:22" ht="13.5" customHeight="1" x14ac:dyDescent="0.25">
      <c r="A1251" s="85" t="s">
        <v>2184</v>
      </c>
      <c r="B1251" s="85"/>
      <c r="C1251" s="85"/>
      <c r="D1251" s="85"/>
      <c r="E1251" s="85"/>
      <c r="F1251" s="85"/>
      <c r="G1251" s="85"/>
      <c r="H1251" s="85"/>
      <c r="I1251" s="85"/>
      <c r="J1251" s="85"/>
      <c r="K1251" s="85"/>
      <c r="L1251" s="85"/>
      <c r="M1251" s="85"/>
      <c r="P1251" s="86" t="s">
        <v>3030</v>
      </c>
      <c r="Q1251" s="86"/>
      <c r="R1251" s="86"/>
      <c r="S1251" s="86"/>
      <c r="T1251" s="86"/>
      <c r="U1251" s="86"/>
      <c r="V1251" s="86"/>
    </row>
    <row r="1252" spans="1:22" ht="20.25" customHeight="1" x14ac:dyDescent="0.25">
      <c r="A1252" s="100" t="s">
        <v>2186</v>
      </c>
      <c r="B1252" s="100"/>
      <c r="C1252" s="100"/>
      <c r="D1252" s="100"/>
      <c r="E1252" s="100"/>
      <c r="F1252" s="100"/>
      <c r="G1252" s="100"/>
      <c r="H1252" s="100"/>
      <c r="I1252" s="100"/>
      <c r="J1252" s="100"/>
      <c r="K1252" s="100"/>
      <c r="L1252" s="100"/>
      <c r="M1252" s="100"/>
      <c r="N1252" s="100"/>
      <c r="O1252" s="100"/>
      <c r="P1252" s="100"/>
      <c r="Q1252" s="100"/>
      <c r="R1252" s="100"/>
      <c r="S1252" s="100"/>
      <c r="T1252" s="100"/>
      <c r="U1252" s="100"/>
    </row>
    <row r="1253" spans="1:22" ht="7.5" customHeight="1" x14ac:dyDescent="0.25"/>
    <row r="1254" spans="1:22" x14ac:dyDescent="0.25">
      <c r="A1254" s="95" t="s">
        <v>3031</v>
      </c>
      <c r="B1254" s="95"/>
      <c r="C1254" s="95"/>
      <c r="D1254" s="95"/>
      <c r="E1254" s="95"/>
      <c r="F1254" s="95"/>
      <c r="G1254" s="95"/>
      <c r="H1254" s="95"/>
      <c r="I1254" s="95"/>
      <c r="J1254" s="95"/>
      <c r="K1254" s="95"/>
      <c r="L1254" s="95"/>
    </row>
    <row r="1255" spans="1:22" ht="6" customHeight="1" x14ac:dyDescent="0.25"/>
    <row r="1256" spans="1:22" x14ac:dyDescent="0.25">
      <c r="B1256" s="90" t="s">
        <v>2364</v>
      </c>
      <c r="C1256" s="90"/>
      <c r="D1256" s="90"/>
      <c r="E1256" s="90"/>
      <c r="F1256" s="90"/>
      <c r="G1256" s="90"/>
      <c r="H1256" s="90"/>
      <c r="I1256" s="96" t="s">
        <v>3032</v>
      </c>
      <c r="J1256" s="96"/>
      <c r="K1256" s="96"/>
      <c r="L1256" s="96" t="s">
        <v>2125</v>
      </c>
      <c r="M1256" s="96"/>
      <c r="N1256" s="96"/>
      <c r="O1256" s="96"/>
      <c r="P1256" s="96"/>
      <c r="R1256" s="85" t="s">
        <v>3033</v>
      </c>
      <c r="S1256" s="85"/>
      <c r="T1256" s="85"/>
      <c r="U1256" s="97">
        <v>100.47</v>
      </c>
    </row>
    <row r="1257" spans="1:22" x14ac:dyDescent="0.25">
      <c r="R1257" s="85"/>
      <c r="S1257" s="85"/>
      <c r="T1257" s="85"/>
    </row>
    <row r="1258" spans="1:22" x14ac:dyDescent="0.25">
      <c r="B1258" s="90" t="s">
        <v>2414</v>
      </c>
      <c r="C1258" s="90"/>
      <c r="D1258" s="90"/>
      <c r="E1258" s="90"/>
      <c r="F1258" s="90"/>
      <c r="G1258" s="90"/>
      <c r="H1258" s="90"/>
      <c r="I1258" s="96" t="s">
        <v>2535</v>
      </c>
      <c r="J1258" s="96"/>
      <c r="K1258" s="96"/>
      <c r="L1258" s="96" t="s">
        <v>2536</v>
      </c>
      <c r="M1258" s="96"/>
      <c r="N1258" s="96"/>
      <c r="O1258" s="96"/>
      <c r="P1258" s="96"/>
      <c r="R1258" s="85" t="s">
        <v>3034</v>
      </c>
      <c r="S1258" s="85"/>
      <c r="T1258" s="85"/>
      <c r="U1258" s="97">
        <v>16</v>
      </c>
    </row>
    <row r="1259" spans="1:22" x14ac:dyDescent="0.25">
      <c r="R1259" s="85"/>
      <c r="S1259" s="85"/>
      <c r="T1259" s="85"/>
    </row>
    <row r="1260" spans="1:22" x14ac:dyDescent="0.25">
      <c r="B1260" s="90" t="s">
        <v>2160</v>
      </c>
      <c r="C1260" s="90"/>
      <c r="D1260" s="90"/>
      <c r="E1260" s="90"/>
      <c r="F1260" s="90"/>
      <c r="G1260" s="90"/>
      <c r="H1260" s="90"/>
      <c r="I1260" s="96" t="s">
        <v>2232</v>
      </c>
      <c r="J1260" s="96"/>
      <c r="K1260" s="96"/>
      <c r="L1260" s="96" t="s">
        <v>2233</v>
      </c>
      <c r="M1260" s="96"/>
      <c r="N1260" s="96"/>
      <c r="O1260" s="96"/>
      <c r="P1260" s="96"/>
      <c r="R1260" s="85" t="s">
        <v>3035</v>
      </c>
      <c r="S1260" s="85"/>
      <c r="T1260" s="85"/>
      <c r="U1260" s="97">
        <v>11.95</v>
      </c>
    </row>
    <row r="1261" spans="1:22" x14ac:dyDescent="0.25">
      <c r="R1261" s="85"/>
      <c r="S1261" s="85"/>
      <c r="T1261" s="85"/>
    </row>
    <row r="1262" spans="1:22" ht="6" customHeight="1" x14ac:dyDescent="0.25"/>
    <row r="1263" spans="1:22" x14ac:dyDescent="0.25">
      <c r="D1263" s="91" t="s">
        <v>2</v>
      </c>
      <c r="F1263" s="91" t="s">
        <v>2</v>
      </c>
      <c r="H1263" s="91" t="s">
        <v>2</v>
      </c>
      <c r="O1263" s="98" t="s">
        <v>3031</v>
      </c>
      <c r="P1263" s="98"/>
      <c r="Q1263" s="98"/>
      <c r="R1263" s="98"/>
      <c r="S1263" s="98"/>
      <c r="U1263" s="99">
        <v>128.41999999999999</v>
      </c>
    </row>
    <row r="1264" spans="1:22" x14ac:dyDescent="0.25">
      <c r="A1264" s="95" t="s">
        <v>3036</v>
      </c>
      <c r="B1264" s="95"/>
      <c r="C1264" s="95"/>
      <c r="D1264" s="95"/>
      <c r="E1264" s="95"/>
      <c r="F1264" s="95"/>
      <c r="G1264" s="95"/>
      <c r="H1264" s="95"/>
      <c r="I1264" s="95"/>
      <c r="J1264" s="95"/>
      <c r="K1264" s="95"/>
      <c r="L1264" s="95"/>
    </row>
    <row r="1265" spans="2:21" ht="6" customHeight="1" x14ac:dyDescent="0.25"/>
    <row r="1266" spans="2:21" x14ac:dyDescent="0.25">
      <c r="B1266" s="90" t="s">
        <v>2123</v>
      </c>
      <c r="C1266" s="90"/>
      <c r="D1266" s="90"/>
      <c r="E1266" s="90"/>
      <c r="F1266" s="90"/>
      <c r="G1266" s="90"/>
      <c r="H1266" s="90"/>
      <c r="I1266" s="96" t="s">
        <v>2170</v>
      </c>
      <c r="J1266" s="96"/>
      <c r="K1266" s="96"/>
      <c r="L1266" s="96" t="s">
        <v>2171</v>
      </c>
      <c r="M1266" s="96"/>
      <c r="N1266" s="96"/>
      <c r="O1266" s="96"/>
      <c r="P1266" s="96"/>
      <c r="R1266" s="85" t="s">
        <v>3037</v>
      </c>
      <c r="S1266" s="85"/>
      <c r="T1266" s="85"/>
      <c r="U1266" s="97">
        <v>189</v>
      </c>
    </row>
    <row r="1267" spans="2:21" x14ac:dyDescent="0.25">
      <c r="R1267" s="85"/>
      <c r="S1267" s="85"/>
      <c r="T1267" s="85"/>
    </row>
    <row r="1268" spans="2:21" x14ac:dyDescent="0.25">
      <c r="B1268" s="90" t="s">
        <v>2192</v>
      </c>
      <c r="C1268" s="90"/>
      <c r="D1268" s="90"/>
      <c r="E1268" s="90"/>
      <c r="F1268" s="90"/>
      <c r="G1268" s="90"/>
      <c r="H1268" s="90"/>
      <c r="I1268" s="96" t="s">
        <v>2173</v>
      </c>
      <c r="J1268" s="96"/>
      <c r="K1268" s="96"/>
      <c r="L1268" s="96" t="s">
        <v>2260</v>
      </c>
      <c r="M1268" s="96"/>
      <c r="N1268" s="96"/>
      <c r="O1268" s="96"/>
      <c r="P1268" s="96"/>
      <c r="R1268" s="85" t="s">
        <v>3038</v>
      </c>
      <c r="S1268" s="85"/>
      <c r="T1268" s="85"/>
      <c r="U1268" s="97">
        <v>175</v>
      </c>
    </row>
    <row r="1269" spans="2:21" x14ac:dyDescent="0.25">
      <c r="R1269" s="85"/>
      <c r="S1269" s="85"/>
      <c r="T1269" s="85"/>
    </row>
    <row r="1270" spans="2:21" x14ac:dyDescent="0.25">
      <c r="B1270" s="90" t="s">
        <v>2140</v>
      </c>
      <c r="C1270" s="90"/>
      <c r="D1270" s="90"/>
      <c r="E1270" s="90"/>
      <c r="F1270" s="90"/>
      <c r="G1270" s="90"/>
      <c r="H1270" s="90"/>
      <c r="I1270" s="96" t="s">
        <v>3039</v>
      </c>
      <c r="J1270" s="96"/>
      <c r="K1270" s="96"/>
      <c r="L1270" s="96" t="s">
        <v>2147</v>
      </c>
      <c r="M1270" s="96"/>
      <c r="N1270" s="96"/>
      <c r="O1270" s="96"/>
      <c r="P1270" s="96"/>
      <c r="R1270" s="85" t="s">
        <v>3040</v>
      </c>
      <c r="S1270" s="85"/>
      <c r="T1270" s="85"/>
      <c r="U1270" s="97">
        <v>249</v>
      </c>
    </row>
    <row r="1271" spans="2:21" x14ac:dyDescent="0.25">
      <c r="R1271" s="85"/>
      <c r="S1271" s="85"/>
      <c r="T1271" s="85"/>
    </row>
    <row r="1272" spans="2:21" x14ac:dyDescent="0.25">
      <c r="B1272" s="90" t="s">
        <v>2364</v>
      </c>
      <c r="C1272" s="90"/>
      <c r="D1272" s="90"/>
      <c r="E1272" s="90"/>
      <c r="F1272" s="90"/>
      <c r="G1272" s="90"/>
      <c r="H1272" s="90"/>
      <c r="I1272" s="96" t="s">
        <v>3041</v>
      </c>
      <c r="J1272" s="96"/>
      <c r="K1272" s="96"/>
      <c r="L1272" s="96" t="s">
        <v>2147</v>
      </c>
      <c r="M1272" s="96"/>
      <c r="N1272" s="96"/>
      <c r="O1272" s="96"/>
      <c r="P1272" s="96"/>
      <c r="R1272" s="85" t="s">
        <v>3042</v>
      </c>
      <c r="S1272" s="85"/>
      <c r="T1272" s="85"/>
      <c r="U1272" s="97">
        <v>438</v>
      </c>
    </row>
    <row r="1273" spans="2:21" x14ac:dyDescent="0.25">
      <c r="R1273" s="85"/>
      <c r="S1273" s="85"/>
      <c r="T1273" s="85"/>
    </row>
    <row r="1274" spans="2:21" x14ac:dyDescent="0.25">
      <c r="R1274" s="85"/>
      <c r="S1274" s="85"/>
      <c r="T1274" s="85"/>
    </row>
    <row r="1275" spans="2:21" x14ac:dyDescent="0.25">
      <c r="B1275" s="90" t="s">
        <v>2116</v>
      </c>
      <c r="C1275" s="90"/>
      <c r="D1275" s="90"/>
      <c r="E1275" s="90"/>
      <c r="F1275" s="90"/>
      <c r="G1275" s="90"/>
      <c r="H1275" s="90"/>
      <c r="I1275" s="96" t="s">
        <v>2840</v>
      </c>
      <c r="J1275" s="96"/>
      <c r="K1275" s="96"/>
      <c r="L1275" s="96" t="s">
        <v>2151</v>
      </c>
      <c r="M1275" s="96"/>
      <c r="N1275" s="96"/>
      <c r="O1275" s="96"/>
      <c r="P1275" s="96"/>
      <c r="R1275" s="96" t="s">
        <v>3043</v>
      </c>
      <c r="S1275" s="96"/>
      <c r="T1275" s="96"/>
      <c r="U1275" s="97">
        <v>61.93</v>
      </c>
    </row>
    <row r="1276" spans="2:21" x14ac:dyDescent="0.25">
      <c r="B1276" s="90" t="s">
        <v>2226</v>
      </c>
      <c r="C1276" s="90"/>
      <c r="D1276" s="90"/>
      <c r="E1276" s="90"/>
      <c r="F1276" s="90"/>
      <c r="G1276" s="90"/>
      <c r="H1276" s="90"/>
      <c r="I1276" s="96" t="s">
        <v>3041</v>
      </c>
      <c r="J1276" s="96"/>
      <c r="K1276" s="96"/>
      <c r="L1276" s="96" t="s">
        <v>2147</v>
      </c>
      <c r="M1276" s="96"/>
      <c r="N1276" s="96"/>
      <c r="O1276" s="96"/>
      <c r="P1276" s="96"/>
      <c r="R1276" s="85" t="s">
        <v>3044</v>
      </c>
      <c r="S1276" s="85"/>
      <c r="T1276" s="85"/>
      <c r="U1276" s="97">
        <v>618</v>
      </c>
    </row>
    <row r="1277" spans="2:21" x14ac:dyDescent="0.25">
      <c r="R1277" s="85"/>
      <c r="S1277" s="85"/>
      <c r="T1277" s="85"/>
    </row>
    <row r="1278" spans="2:21" x14ac:dyDescent="0.25">
      <c r="B1278" s="90" t="s">
        <v>2273</v>
      </c>
      <c r="C1278" s="90"/>
      <c r="D1278" s="90"/>
      <c r="E1278" s="90"/>
      <c r="F1278" s="90"/>
      <c r="G1278" s="90"/>
      <c r="H1278" s="90"/>
      <c r="I1278" s="96" t="s">
        <v>3045</v>
      </c>
      <c r="J1278" s="96"/>
      <c r="K1278" s="96"/>
      <c r="L1278" s="96" t="s">
        <v>2125</v>
      </c>
      <c r="M1278" s="96"/>
      <c r="N1278" s="96"/>
      <c r="O1278" s="96"/>
      <c r="P1278" s="96"/>
      <c r="R1278" s="96" t="s">
        <v>3046</v>
      </c>
      <c r="S1278" s="96"/>
      <c r="T1278" s="96"/>
      <c r="U1278" s="97">
        <v>63.93</v>
      </c>
    </row>
    <row r="1279" spans="2:21" ht="6" customHeight="1" x14ac:dyDescent="0.25"/>
    <row r="1280" spans="2:21" x14ac:dyDescent="0.25">
      <c r="D1280" s="91" t="s">
        <v>2</v>
      </c>
      <c r="F1280" s="91" t="s">
        <v>2</v>
      </c>
      <c r="H1280" s="91" t="s">
        <v>2</v>
      </c>
      <c r="O1280" s="98" t="s">
        <v>3036</v>
      </c>
      <c r="P1280" s="98"/>
      <c r="Q1280" s="98"/>
      <c r="R1280" s="98"/>
      <c r="S1280" s="98"/>
      <c r="U1280" s="99">
        <v>1794.86</v>
      </c>
    </row>
    <row r="1281" spans="1:21" x14ac:dyDescent="0.25">
      <c r="A1281" s="95" t="s">
        <v>3047</v>
      </c>
      <c r="B1281" s="95"/>
      <c r="C1281" s="95"/>
      <c r="D1281" s="95"/>
      <c r="E1281" s="95"/>
      <c r="F1281" s="95"/>
      <c r="G1281" s="95"/>
      <c r="H1281" s="95"/>
      <c r="I1281" s="95"/>
      <c r="J1281" s="95"/>
      <c r="K1281" s="95"/>
      <c r="L1281" s="95"/>
    </row>
    <row r="1282" spans="1:21" ht="6" customHeight="1" x14ac:dyDescent="0.25"/>
    <row r="1283" spans="1:21" x14ac:dyDescent="0.25">
      <c r="B1283" s="90" t="s">
        <v>2134</v>
      </c>
      <c r="C1283" s="90"/>
      <c r="D1283" s="90"/>
      <c r="E1283" s="90"/>
      <c r="F1283" s="90"/>
      <c r="G1283" s="90"/>
      <c r="H1283" s="90"/>
      <c r="I1283" s="96" t="s">
        <v>3048</v>
      </c>
      <c r="J1283" s="96"/>
      <c r="K1283" s="96"/>
      <c r="L1283" s="96" t="s">
        <v>2301</v>
      </c>
      <c r="M1283" s="96"/>
      <c r="N1283" s="96"/>
      <c r="O1283" s="96"/>
      <c r="P1283" s="96"/>
      <c r="R1283" s="96" t="s">
        <v>3049</v>
      </c>
      <c r="S1283" s="96"/>
      <c r="T1283" s="96"/>
      <c r="U1283" s="97">
        <v>72</v>
      </c>
    </row>
    <row r="1284" spans="1:21" x14ac:dyDescent="0.25">
      <c r="B1284" s="90" t="s">
        <v>2134</v>
      </c>
      <c r="C1284" s="90"/>
      <c r="D1284" s="90"/>
      <c r="E1284" s="90"/>
      <c r="F1284" s="90"/>
      <c r="G1284" s="90"/>
      <c r="H1284" s="90"/>
      <c r="I1284" s="96" t="s">
        <v>3050</v>
      </c>
      <c r="J1284" s="96"/>
      <c r="K1284" s="96"/>
      <c r="L1284" s="96" t="s">
        <v>2125</v>
      </c>
      <c r="M1284" s="96"/>
      <c r="N1284" s="96"/>
      <c r="O1284" s="96"/>
      <c r="P1284" s="96"/>
      <c r="R1284" s="96" t="s">
        <v>3051</v>
      </c>
      <c r="S1284" s="96"/>
      <c r="T1284" s="96"/>
      <c r="U1284" s="97">
        <v>67.75</v>
      </c>
    </row>
    <row r="1285" spans="1:21" x14ac:dyDescent="0.25">
      <c r="B1285" s="90" t="s">
        <v>2138</v>
      </c>
      <c r="C1285" s="90"/>
      <c r="D1285" s="90"/>
      <c r="E1285" s="90"/>
      <c r="F1285" s="90"/>
      <c r="G1285" s="90"/>
      <c r="H1285" s="90"/>
      <c r="I1285" s="96" t="s">
        <v>3052</v>
      </c>
      <c r="J1285" s="96"/>
      <c r="K1285" s="96"/>
      <c r="L1285" s="96" t="s">
        <v>2616</v>
      </c>
      <c r="M1285" s="96"/>
      <c r="N1285" s="96"/>
      <c r="O1285" s="96"/>
      <c r="P1285" s="96"/>
      <c r="R1285" s="96" t="s">
        <v>3053</v>
      </c>
      <c r="S1285" s="96"/>
      <c r="T1285" s="96"/>
      <c r="U1285" s="97">
        <v>-20.55</v>
      </c>
    </row>
    <row r="1286" spans="1:21" x14ac:dyDescent="0.25">
      <c r="B1286" s="90" t="s">
        <v>2138</v>
      </c>
      <c r="C1286" s="90"/>
      <c r="D1286" s="90"/>
      <c r="E1286" s="90"/>
      <c r="F1286" s="90"/>
      <c r="G1286" s="90"/>
      <c r="H1286" s="90"/>
      <c r="I1286" s="96" t="s">
        <v>3054</v>
      </c>
      <c r="J1286" s="96"/>
      <c r="K1286" s="96"/>
      <c r="L1286" s="96" t="s">
        <v>2616</v>
      </c>
      <c r="M1286" s="96"/>
      <c r="N1286" s="96"/>
      <c r="O1286" s="96"/>
      <c r="P1286" s="96"/>
      <c r="R1286" s="96" t="s">
        <v>3055</v>
      </c>
      <c r="S1286" s="96"/>
      <c r="T1286" s="96"/>
      <c r="U1286" s="97">
        <v>40.04</v>
      </c>
    </row>
    <row r="1287" spans="1:21" x14ac:dyDescent="0.25">
      <c r="B1287" s="90" t="s">
        <v>2138</v>
      </c>
      <c r="C1287" s="90"/>
      <c r="D1287" s="90"/>
      <c r="E1287" s="90"/>
      <c r="F1287" s="90"/>
      <c r="G1287" s="90"/>
      <c r="H1287" s="90"/>
      <c r="I1287" s="96" t="s">
        <v>3054</v>
      </c>
      <c r="J1287" s="96"/>
      <c r="K1287" s="96"/>
      <c r="L1287" s="96" t="s">
        <v>2616</v>
      </c>
      <c r="M1287" s="96"/>
      <c r="N1287" s="96"/>
      <c r="O1287" s="96"/>
      <c r="P1287" s="96"/>
      <c r="R1287" s="96" t="s">
        <v>3055</v>
      </c>
      <c r="S1287" s="96"/>
      <c r="T1287" s="96"/>
      <c r="U1287" s="97">
        <v>18.98</v>
      </c>
    </row>
    <row r="1288" spans="1:21" x14ac:dyDescent="0.25">
      <c r="B1288" s="90" t="s">
        <v>2207</v>
      </c>
      <c r="C1288" s="90"/>
      <c r="D1288" s="90"/>
      <c r="E1288" s="90"/>
      <c r="F1288" s="90"/>
      <c r="G1288" s="90"/>
      <c r="H1288" s="90"/>
      <c r="I1288" s="96" t="s">
        <v>3056</v>
      </c>
      <c r="J1288" s="96"/>
      <c r="K1288" s="96"/>
      <c r="L1288" s="96" t="s">
        <v>2616</v>
      </c>
      <c r="M1288" s="96"/>
      <c r="N1288" s="96"/>
      <c r="O1288" s="96"/>
      <c r="P1288" s="96"/>
      <c r="R1288" s="96" t="s">
        <v>3057</v>
      </c>
      <c r="S1288" s="96"/>
      <c r="T1288" s="96"/>
      <c r="U1288" s="97">
        <v>52.92</v>
      </c>
    </row>
    <row r="1289" spans="1:21" x14ac:dyDescent="0.25">
      <c r="B1289" s="90" t="s">
        <v>2207</v>
      </c>
      <c r="C1289" s="90"/>
      <c r="D1289" s="90"/>
      <c r="E1289" s="90"/>
      <c r="F1289" s="90"/>
      <c r="G1289" s="90"/>
      <c r="H1289" s="90"/>
      <c r="I1289" s="96" t="s">
        <v>3056</v>
      </c>
      <c r="J1289" s="96"/>
      <c r="K1289" s="96"/>
      <c r="L1289" s="96" t="s">
        <v>2616</v>
      </c>
      <c r="M1289" s="96"/>
      <c r="N1289" s="96"/>
      <c r="O1289" s="96"/>
      <c r="P1289" s="96"/>
      <c r="R1289" s="96" t="s">
        <v>3057</v>
      </c>
      <c r="S1289" s="96"/>
      <c r="T1289" s="96"/>
      <c r="U1289" s="97">
        <v>82.77</v>
      </c>
    </row>
    <row r="1290" spans="1:21" x14ac:dyDescent="0.25">
      <c r="B1290" s="90" t="s">
        <v>2271</v>
      </c>
      <c r="C1290" s="90"/>
      <c r="D1290" s="90"/>
      <c r="E1290" s="90"/>
      <c r="F1290" s="90"/>
      <c r="G1290" s="90"/>
      <c r="H1290" s="90"/>
      <c r="I1290" s="96" t="s">
        <v>3058</v>
      </c>
      <c r="J1290" s="96"/>
      <c r="K1290" s="96"/>
      <c r="L1290" s="96" t="s">
        <v>2118</v>
      </c>
      <c r="M1290" s="96"/>
      <c r="N1290" s="96"/>
      <c r="O1290" s="96"/>
      <c r="P1290" s="96"/>
      <c r="R1290" s="96" t="s">
        <v>3059</v>
      </c>
      <c r="S1290" s="96"/>
      <c r="T1290" s="96"/>
      <c r="U1290" s="97">
        <v>66.72</v>
      </c>
    </row>
    <row r="1291" spans="1:21" x14ac:dyDescent="0.25">
      <c r="B1291" s="90" t="s">
        <v>2862</v>
      </c>
      <c r="C1291" s="90"/>
      <c r="D1291" s="90"/>
      <c r="E1291" s="90"/>
      <c r="F1291" s="90"/>
      <c r="G1291" s="90"/>
      <c r="H1291" s="90"/>
      <c r="I1291" s="96" t="s">
        <v>3060</v>
      </c>
      <c r="J1291" s="96"/>
      <c r="K1291" s="96"/>
      <c r="L1291" s="96" t="s">
        <v>2265</v>
      </c>
      <c r="M1291" s="96"/>
      <c r="N1291" s="96"/>
      <c r="O1291" s="96"/>
      <c r="P1291" s="96"/>
      <c r="R1291" s="96" t="s">
        <v>3061</v>
      </c>
      <c r="S1291" s="96"/>
      <c r="T1291" s="96"/>
      <c r="U1291" s="97">
        <v>129</v>
      </c>
    </row>
    <row r="1292" spans="1:21" x14ac:dyDescent="0.25">
      <c r="B1292" s="90" t="s">
        <v>2181</v>
      </c>
      <c r="C1292" s="90"/>
      <c r="D1292" s="90"/>
      <c r="E1292" s="90"/>
      <c r="F1292" s="90"/>
      <c r="G1292" s="90"/>
      <c r="H1292" s="90"/>
      <c r="I1292" s="96" t="s">
        <v>3062</v>
      </c>
      <c r="J1292" s="96"/>
      <c r="K1292" s="96"/>
      <c r="L1292" s="96" t="s">
        <v>2616</v>
      </c>
      <c r="M1292" s="96"/>
      <c r="N1292" s="96"/>
      <c r="O1292" s="96"/>
      <c r="P1292" s="96"/>
      <c r="R1292" s="96" t="s">
        <v>3055</v>
      </c>
      <c r="S1292" s="96"/>
      <c r="T1292" s="96"/>
      <c r="U1292" s="97">
        <v>180.15</v>
      </c>
    </row>
    <row r="1293" spans="1:21" x14ac:dyDescent="0.25">
      <c r="B1293" s="90" t="s">
        <v>2242</v>
      </c>
      <c r="C1293" s="90"/>
      <c r="D1293" s="90"/>
      <c r="E1293" s="90"/>
      <c r="F1293" s="90"/>
      <c r="G1293" s="90"/>
      <c r="H1293" s="90"/>
      <c r="I1293" s="96" t="s">
        <v>3063</v>
      </c>
      <c r="J1293" s="96"/>
      <c r="K1293" s="96"/>
      <c r="L1293" s="96" t="s">
        <v>3064</v>
      </c>
      <c r="M1293" s="96"/>
      <c r="N1293" s="96"/>
      <c r="O1293" s="96"/>
      <c r="P1293" s="96"/>
      <c r="R1293" s="96" t="s">
        <v>3065</v>
      </c>
      <c r="S1293" s="96"/>
      <c r="T1293" s="96"/>
      <c r="U1293" s="97">
        <v>188.19</v>
      </c>
    </row>
    <row r="1294" spans="1:21" x14ac:dyDescent="0.25">
      <c r="B1294" s="90" t="s">
        <v>2242</v>
      </c>
      <c r="C1294" s="90"/>
      <c r="D1294" s="90"/>
      <c r="E1294" s="90"/>
      <c r="F1294" s="90"/>
      <c r="G1294" s="90"/>
      <c r="H1294" s="90"/>
      <c r="I1294" s="96" t="s">
        <v>3054</v>
      </c>
      <c r="J1294" s="96"/>
      <c r="K1294" s="96"/>
      <c r="L1294" s="96" t="s">
        <v>2143</v>
      </c>
      <c r="M1294" s="96"/>
      <c r="N1294" s="96"/>
      <c r="O1294" s="96"/>
      <c r="P1294" s="96"/>
      <c r="R1294" s="85" t="s">
        <v>3066</v>
      </c>
      <c r="S1294" s="85"/>
      <c r="T1294" s="85"/>
      <c r="U1294" s="97">
        <v>14.08</v>
      </c>
    </row>
    <row r="1295" spans="1:21" x14ac:dyDescent="0.25">
      <c r="R1295" s="85"/>
      <c r="S1295" s="85"/>
      <c r="T1295" s="85"/>
    </row>
    <row r="1296" spans="1:21" x14ac:dyDescent="0.25">
      <c r="B1296" s="90" t="s">
        <v>2242</v>
      </c>
      <c r="C1296" s="90"/>
      <c r="D1296" s="90"/>
      <c r="E1296" s="90"/>
      <c r="F1296" s="90"/>
      <c r="G1296" s="90"/>
      <c r="H1296" s="90"/>
      <c r="I1296" s="96" t="s">
        <v>3054</v>
      </c>
      <c r="J1296" s="96"/>
      <c r="K1296" s="96"/>
      <c r="L1296" s="96" t="s">
        <v>2616</v>
      </c>
      <c r="M1296" s="96"/>
      <c r="N1296" s="96"/>
      <c r="O1296" s="96"/>
      <c r="P1296" s="96"/>
      <c r="R1296" s="85" t="s">
        <v>3067</v>
      </c>
      <c r="S1296" s="85"/>
      <c r="T1296" s="85"/>
      <c r="U1296" s="97">
        <v>38.64</v>
      </c>
    </row>
    <row r="1297" spans="1:22" x14ac:dyDescent="0.25">
      <c r="R1297" s="85"/>
      <c r="S1297" s="85"/>
      <c r="T1297" s="85"/>
    </row>
    <row r="1298" spans="1:22" x14ac:dyDescent="0.25">
      <c r="B1298" s="90" t="s">
        <v>2160</v>
      </c>
      <c r="C1298" s="90"/>
      <c r="D1298" s="90"/>
      <c r="E1298" s="90"/>
      <c r="F1298" s="90"/>
      <c r="G1298" s="90"/>
      <c r="H1298" s="90"/>
      <c r="I1298" s="96" t="s">
        <v>2933</v>
      </c>
      <c r="J1298" s="96"/>
      <c r="K1298" s="96"/>
      <c r="L1298" s="96" t="s">
        <v>2616</v>
      </c>
      <c r="M1298" s="96"/>
      <c r="N1298" s="96"/>
      <c r="O1298" s="96"/>
      <c r="P1298" s="96"/>
      <c r="R1298" s="96" t="s">
        <v>3068</v>
      </c>
      <c r="S1298" s="96"/>
      <c r="T1298" s="96"/>
      <c r="U1298" s="97">
        <v>19.98</v>
      </c>
    </row>
    <row r="1299" spans="1:22" x14ac:dyDescent="0.25">
      <c r="B1299" s="90" t="s">
        <v>2160</v>
      </c>
      <c r="C1299" s="90"/>
      <c r="D1299" s="90"/>
      <c r="E1299" s="90"/>
      <c r="F1299" s="90"/>
      <c r="G1299" s="90"/>
      <c r="H1299" s="90"/>
      <c r="I1299" s="96" t="s">
        <v>3069</v>
      </c>
      <c r="J1299" s="96"/>
      <c r="K1299" s="96"/>
      <c r="L1299" s="96" t="s">
        <v>3064</v>
      </c>
      <c r="M1299" s="96"/>
      <c r="N1299" s="96"/>
      <c r="O1299" s="96"/>
      <c r="P1299" s="96"/>
      <c r="R1299" s="96" t="s">
        <v>3070</v>
      </c>
      <c r="S1299" s="96"/>
      <c r="T1299" s="96"/>
      <c r="U1299" s="97">
        <v>73.89</v>
      </c>
    </row>
    <row r="1300" spans="1:22" ht="6" customHeight="1" x14ac:dyDescent="0.25"/>
    <row r="1301" spans="1:22" x14ac:dyDescent="0.25">
      <c r="D1301" s="91" t="s">
        <v>2</v>
      </c>
      <c r="F1301" s="91" t="s">
        <v>2</v>
      </c>
      <c r="H1301" s="91" t="s">
        <v>2</v>
      </c>
      <c r="O1301" s="98" t="s">
        <v>3047</v>
      </c>
      <c r="P1301" s="98"/>
      <c r="Q1301" s="98"/>
      <c r="R1301" s="98"/>
      <c r="S1301" s="98"/>
      <c r="U1301" s="99">
        <v>1024.56</v>
      </c>
    </row>
    <row r="1302" spans="1:22" ht="18" customHeight="1" x14ac:dyDescent="0.25"/>
    <row r="1303" spans="1:22" ht="18" customHeight="1" thickBot="1" x14ac:dyDescent="0.3">
      <c r="A1303" s="91" t="s">
        <v>2</v>
      </c>
      <c r="B1303" s="91" t="s">
        <v>2</v>
      </c>
      <c r="C1303" s="101" t="s">
        <v>3071</v>
      </c>
      <c r="D1303" s="101"/>
      <c r="E1303" s="101"/>
      <c r="F1303" s="101"/>
      <c r="G1303" s="101"/>
      <c r="H1303" s="101"/>
      <c r="I1303" s="101"/>
      <c r="J1303" s="101"/>
      <c r="K1303" s="102" t="s">
        <v>3072</v>
      </c>
      <c r="L1303" s="102"/>
      <c r="M1303" s="102"/>
      <c r="N1303" s="102"/>
      <c r="O1303" s="102"/>
      <c r="P1303" s="102"/>
      <c r="Q1303" s="102"/>
      <c r="R1303" s="102"/>
      <c r="S1303" s="103">
        <v>143195.19</v>
      </c>
      <c r="T1303" s="103"/>
      <c r="U1303" s="103"/>
    </row>
    <row r="1304" spans="1:22" ht="123.75" customHeight="1" thickTop="1" x14ac:dyDescent="0.25"/>
    <row r="1305" spans="1:22" ht="11.25" customHeight="1" x14ac:dyDescent="0.25"/>
    <row r="1306" spans="1:22" ht="13.5" customHeight="1" x14ac:dyDescent="0.25">
      <c r="A1306" s="85" t="s">
        <v>2184</v>
      </c>
      <c r="B1306" s="85"/>
      <c r="C1306" s="85"/>
      <c r="D1306" s="85"/>
      <c r="E1306" s="85"/>
      <c r="F1306" s="85"/>
      <c r="G1306" s="85"/>
      <c r="H1306" s="85"/>
      <c r="I1306" s="85"/>
      <c r="J1306" s="85"/>
      <c r="K1306" s="85"/>
      <c r="L1306" s="85"/>
      <c r="M1306" s="85"/>
      <c r="P1306" s="86" t="s">
        <v>3073</v>
      </c>
      <c r="Q1306" s="86"/>
      <c r="R1306" s="86"/>
      <c r="S1306" s="86"/>
      <c r="T1306" s="86"/>
      <c r="U1306" s="86"/>
      <c r="V1306" s="86"/>
    </row>
  </sheetData>
  <mergeCells count="2914">
    <mergeCell ref="O1301:S1301"/>
    <mergeCell ref="C1303:J1303"/>
    <mergeCell ref="K1303:R1303"/>
    <mergeCell ref="S1303:U1303"/>
    <mergeCell ref="A1306:M1306"/>
    <mergeCell ref="P1306:V1306"/>
    <mergeCell ref="B1298:H1298"/>
    <mergeCell ref="I1298:K1298"/>
    <mergeCell ref="L1298:P1298"/>
    <mergeCell ref="R1298:T1298"/>
    <mergeCell ref="B1299:H1299"/>
    <mergeCell ref="I1299:K1299"/>
    <mergeCell ref="L1299:P1299"/>
    <mergeCell ref="R1299:T1299"/>
    <mergeCell ref="B1294:H1294"/>
    <mergeCell ref="I1294:K1294"/>
    <mergeCell ref="L1294:P1294"/>
    <mergeCell ref="R1294:T1295"/>
    <mergeCell ref="B1296:H1296"/>
    <mergeCell ref="I1296:K1296"/>
    <mergeCell ref="L1296:P1296"/>
    <mergeCell ref="R1296:T1297"/>
    <mergeCell ref="B1292:H1292"/>
    <mergeCell ref="I1292:K1292"/>
    <mergeCell ref="L1292:P1292"/>
    <mergeCell ref="R1292:T1292"/>
    <mergeCell ref="B1293:H1293"/>
    <mergeCell ref="I1293:K1293"/>
    <mergeCell ref="L1293:P1293"/>
    <mergeCell ref="R1293:T1293"/>
    <mergeCell ref="B1290:H1290"/>
    <mergeCell ref="I1290:K1290"/>
    <mergeCell ref="L1290:P1290"/>
    <mergeCell ref="R1290:T1290"/>
    <mergeCell ref="B1291:H1291"/>
    <mergeCell ref="I1291:K1291"/>
    <mergeCell ref="L1291:P1291"/>
    <mergeCell ref="R1291:T1291"/>
    <mergeCell ref="B1288:H1288"/>
    <mergeCell ref="I1288:K1288"/>
    <mergeCell ref="L1288:P1288"/>
    <mergeCell ref="R1288:T1288"/>
    <mergeCell ref="B1289:H1289"/>
    <mergeCell ref="I1289:K1289"/>
    <mergeCell ref="L1289:P1289"/>
    <mergeCell ref="R1289:T1289"/>
    <mergeCell ref="B1286:H1286"/>
    <mergeCell ref="I1286:K1286"/>
    <mergeCell ref="L1286:P1286"/>
    <mergeCell ref="R1286:T1286"/>
    <mergeCell ref="B1287:H1287"/>
    <mergeCell ref="I1287:K1287"/>
    <mergeCell ref="L1287:P1287"/>
    <mergeCell ref="R1287:T1287"/>
    <mergeCell ref="B1284:H1284"/>
    <mergeCell ref="I1284:K1284"/>
    <mergeCell ref="L1284:P1284"/>
    <mergeCell ref="R1284:T1284"/>
    <mergeCell ref="B1285:H1285"/>
    <mergeCell ref="I1285:K1285"/>
    <mergeCell ref="L1285:P1285"/>
    <mergeCell ref="R1285:T1285"/>
    <mergeCell ref="O1280:S1280"/>
    <mergeCell ref="A1281:L1281"/>
    <mergeCell ref="B1283:H1283"/>
    <mergeCell ref="I1283:K1283"/>
    <mergeCell ref="L1283:P1283"/>
    <mergeCell ref="R1283:T1283"/>
    <mergeCell ref="B1276:H1276"/>
    <mergeCell ref="I1276:K1276"/>
    <mergeCell ref="L1276:P1276"/>
    <mergeCell ref="R1276:T1277"/>
    <mergeCell ref="B1278:H1278"/>
    <mergeCell ref="I1278:K1278"/>
    <mergeCell ref="L1278:P1278"/>
    <mergeCell ref="R1278:T1278"/>
    <mergeCell ref="B1272:H1272"/>
    <mergeCell ref="I1272:K1272"/>
    <mergeCell ref="L1272:P1272"/>
    <mergeCell ref="R1272:T1274"/>
    <mergeCell ref="B1275:H1275"/>
    <mergeCell ref="I1275:K1275"/>
    <mergeCell ref="L1275:P1275"/>
    <mergeCell ref="R1275:T1275"/>
    <mergeCell ref="B1268:H1268"/>
    <mergeCell ref="I1268:K1268"/>
    <mergeCell ref="L1268:P1268"/>
    <mergeCell ref="R1268:T1269"/>
    <mergeCell ref="B1270:H1270"/>
    <mergeCell ref="I1270:K1270"/>
    <mergeCell ref="L1270:P1270"/>
    <mergeCell ref="R1270:T1271"/>
    <mergeCell ref="O1263:S1263"/>
    <mergeCell ref="A1264:L1264"/>
    <mergeCell ref="B1266:H1266"/>
    <mergeCell ref="I1266:K1266"/>
    <mergeCell ref="L1266:P1266"/>
    <mergeCell ref="R1266:T1267"/>
    <mergeCell ref="B1258:H1258"/>
    <mergeCell ref="I1258:K1258"/>
    <mergeCell ref="L1258:P1258"/>
    <mergeCell ref="R1258:T1259"/>
    <mergeCell ref="B1260:H1260"/>
    <mergeCell ref="I1260:K1260"/>
    <mergeCell ref="L1260:P1260"/>
    <mergeCell ref="R1260:T1261"/>
    <mergeCell ref="O1248:S1248"/>
    <mergeCell ref="A1251:M1251"/>
    <mergeCell ref="P1251:V1251"/>
    <mergeCell ref="A1252:U1252"/>
    <mergeCell ref="A1254:L1254"/>
    <mergeCell ref="B1256:H1256"/>
    <mergeCell ref="I1256:K1256"/>
    <mergeCell ref="L1256:P1256"/>
    <mergeCell ref="R1256:T1257"/>
    <mergeCell ref="B1245:H1245"/>
    <mergeCell ref="I1245:K1245"/>
    <mergeCell ref="L1245:P1245"/>
    <mergeCell ref="R1245:T1245"/>
    <mergeCell ref="B1246:H1246"/>
    <mergeCell ref="I1246:K1246"/>
    <mergeCell ref="L1246:P1246"/>
    <mergeCell ref="R1246:T1246"/>
    <mergeCell ref="B1242:H1242"/>
    <mergeCell ref="I1242:K1242"/>
    <mergeCell ref="L1242:P1242"/>
    <mergeCell ref="R1242:T1242"/>
    <mergeCell ref="B1243:H1243"/>
    <mergeCell ref="I1243:K1243"/>
    <mergeCell ref="L1243:P1243"/>
    <mergeCell ref="R1243:T1244"/>
    <mergeCell ref="O1237:S1237"/>
    <mergeCell ref="A1238:L1238"/>
    <mergeCell ref="B1240:H1240"/>
    <mergeCell ref="I1240:K1240"/>
    <mergeCell ref="L1240:P1240"/>
    <mergeCell ref="R1240:T1241"/>
    <mergeCell ref="B1233:H1233"/>
    <mergeCell ref="I1233:K1234"/>
    <mergeCell ref="L1233:P1233"/>
    <mergeCell ref="R1233:T1234"/>
    <mergeCell ref="B1235:H1235"/>
    <mergeCell ref="I1235:K1235"/>
    <mergeCell ref="L1235:P1235"/>
    <mergeCell ref="R1235:T1235"/>
    <mergeCell ref="B1228:H1228"/>
    <mergeCell ref="I1228:K1228"/>
    <mergeCell ref="L1228:P1228"/>
    <mergeCell ref="R1228:T1228"/>
    <mergeCell ref="O1230:S1230"/>
    <mergeCell ref="A1231:L1231"/>
    <mergeCell ref="B1225:H1225"/>
    <mergeCell ref="I1225:K1225"/>
    <mergeCell ref="L1225:P1225"/>
    <mergeCell ref="R1225:T1225"/>
    <mergeCell ref="B1226:H1226"/>
    <mergeCell ref="I1226:K1226"/>
    <mergeCell ref="L1226:P1226"/>
    <mergeCell ref="R1226:T1227"/>
    <mergeCell ref="B1222:H1222"/>
    <mergeCell ref="I1222:K1223"/>
    <mergeCell ref="L1222:P1222"/>
    <mergeCell ref="R1222:T1223"/>
    <mergeCell ref="B1224:H1224"/>
    <mergeCell ref="I1224:K1224"/>
    <mergeCell ref="L1224:P1224"/>
    <mergeCell ref="R1224:T1224"/>
    <mergeCell ref="B1219:H1219"/>
    <mergeCell ref="I1219:K1219"/>
    <mergeCell ref="L1219:P1219"/>
    <mergeCell ref="R1219:T1220"/>
    <mergeCell ref="B1221:H1221"/>
    <mergeCell ref="I1221:K1221"/>
    <mergeCell ref="L1221:P1221"/>
    <mergeCell ref="R1221:T1221"/>
    <mergeCell ref="B1217:H1217"/>
    <mergeCell ref="I1217:K1217"/>
    <mergeCell ref="L1217:P1217"/>
    <mergeCell ref="R1217:T1217"/>
    <mergeCell ref="B1218:H1218"/>
    <mergeCell ref="I1218:K1218"/>
    <mergeCell ref="L1218:P1218"/>
    <mergeCell ref="R1218:T1218"/>
    <mergeCell ref="B1215:H1215"/>
    <mergeCell ref="I1215:K1215"/>
    <mergeCell ref="L1215:P1215"/>
    <mergeCell ref="R1215:T1215"/>
    <mergeCell ref="B1216:H1216"/>
    <mergeCell ref="I1216:K1216"/>
    <mergeCell ref="L1216:P1216"/>
    <mergeCell ref="R1216:T1216"/>
    <mergeCell ref="B1212:H1212"/>
    <mergeCell ref="I1212:K1212"/>
    <mergeCell ref="L1212:P1212"/>
    <mergeCell ref="R1212:T1213"/>
    <mergeCell ref="B1214:H1214"/>
    <mergeCell ref="I1214:K1214"/>
    <mergeCell ref="L1214:P1214"/>
    <mergeCell ref="R1214:T1214"/>
    <mergeCell ref="B1208:H1208"/>
    <mergeCell ref="I1208:K1208"/>
    <mergeCell ref="L1208:P1208"/>
    <mergeCell ref="R1208:T1209"/>
    <mergeCell ref="B1210:H1210"/>
    <mergeCell ref="I1210:K1210"/>
    <mergeCell ref="L1210:P1210"/>
    <mergeCell ref="R1210:T1211"/>
    <mergeCell ref="B1204:H1204"/>
    <mergeCell ref="I1204:K1204"/>
    <mergeCell ref="L1204:P1204"/>
    <mergeCell ref="R1204:T1205"/>
    <mergeCell ref="B1206:H1206"/>
    <mergeCell ref="I1206:K1206"/>
    <mergeCell ref="L1206:P1206"/>
    <mergeCell ref="R1206:T1207"/>
    <mergeCell ref="B1201:H1201"/>
    <mergeCell ref="I1201:K1201"/>
    <mergeCell ref="L1201:P1201"/>
    <mergeCell ref="R1201:T1202"/>
    <mergeCell ref="B1203:H1203"/>
    <mergeCell ref="I1203:K1203"/>
    <mergeCell ref="L1203:P1203"/>
    <mergeCell ref="R1203:T1203"/>
    <mergeCell ref="B1198:H1198"/>
    <mergeCell ref="I1198:K1198"/>
    <mergeCell ref="L1198:P1198"/>
    <mergeCell ref="R1198:T1198"/>
    <mergeCell ref="B1199:H1199"/>
    <mergeCell ref="I1199:K1200"/>
    <mergeCell ref="L1199:P1199"/>
    <mergeCell ref="R1199:T1199"/>
    <mergeCell ref="O1189:S1189"/>
    <mergeCell ref="A1192:M1192"/>
    <mergeCell ref="P1192:V1192"/>
    <mergeCell ref="A1193:U1193"/>
    <mergeCell ref="A1195:L1195"/>
    <mergeCell ref="B1197:H1197"/>
    <mergeCell ref="I1197:K1197"/>
    <mergeCell ref="L1197:P1197"/>
    <mergeCell ref="R1197:T1197"/>
    <mergeCell ref="B1184:H1184"/>
    <mergeCell ref="I1184:K1184"/>
    <mergeCell ref="L1184:P1184"/>
    <mergeCell ref="R1184:T1185"/>
    <mergeCell ref="B1186:H1186"/>
    <mergeCell ref="I1186:K1186"/>
    <mergeCell ref="L1186:P1186"/>
    <mergeCell ref="R1186:T1187"/>
    <mergeCell ref="B1180:H1180"/>
    <mergeCell ref="I1180:K1180"/>
    <mergeCell ref="L1180:P1180"/>
    <mergeCell ref="R1180:T1181"/>
    <mergeCell ref="B1182:H1182"/>
    <mergeCell ref="I1182:K1182"/>
    <mergeCell ref="L1182:P1182"/>
    <mergeCell ref="R1182:T1183"/>
    <mergeCell ref="B1177:H1177"/>
    <mergeCell ref="I1177:K1177"/>
    <mergeCell ref="L1177:P1177"/>
    <mergeCell ref="R1177:T1178"/>
    <mergeCell ref="B1179:H1179"/>
    <mergeCell ref="I1179:K1179"/>
    <mergeCell ref="L1179:P1179"/>
    <mergeCell ref="R1179:T1179"/>
    <mergeCell ref="B1173:H1173"/>
    <mergeCell ref="I1173:K1173"/>
    <mergeCell ref="L1173:P1173"/>
    <mergeCell ref="R1173:T1174"/>
    <mergeCell ref="B1175:H1175"/>
    <mergeCell ref="I1175:K1175"/>
    <mergeCell ref="L1175:P1175"/>
    <mergeCell ref="R1175:T1176"/>
    <mergeCell ref="B1169:H1169"/>
    <mergeCell ref="I1169:K1169"/>
    <mergeCell ref="L1169:P1169"/>
    <mergeCell ref="R1169:T1170"/>
    <mergeCell ref="B1171:H1171"/>
    <mergeCell ref="I1171:K1171"/>
    <mergeCell ref="L1171:P1171"/>
    <mergeCell ref="R1171:T1172"/>
    <mergeCell ref="B1165:H1165"/>
    <mergeCell ref="I1165:K1165"/>
    <mergeCell ref="L1165:P1165"/>
    <mergeCell ref="R1165:T1166"/>
    <mergeCell ref="B1167:H1167"/>
    <mergeCell ref="I1167:K1167"/>
    <mergeCell ref="L1167:P1167"/>
    <mergeCell ref="R1167:T1168"/>
    <mergeCell ref="B1162:H1162"/>
    <mergeCell ref="I1162:K1162"/>
    <mergeCell ref="L1162:P1162"/>
    <mergeCell ref="R1162:T1162"/>
    <mergeCell ref="B1163:H1163"/>
    <mergeCell ref="I1163:K1163"/>
    <mergeCell ref="L1163:P1163"/>
    <mergeCell ref="R1163:T1164"/>
    <mergeCell ref="B1159:H1159"/>
    <mergeCell ref="I1159:K1159"/>
    <mergeCell ref="L1159:P1159"/>
    <mergeCell ref="R1159:T1160"/>
    <mergeCell ref="B1161:H1161"/>
    <mergeCell ref="I1161:K1161"/>
    <mergeCell ref="L1161:P1161"/>
    <mergeCell ref="R1161:T1161"/>
    <mergeCell ref="B1155:H1155"/>
    <mergeCell ref="I1155:K1155"/>
    <mergeCell ref="L1155:P1155"/>
    <mergeCell ref="R1155:T1156"/>
    <mergeCell ref="B1157:H1157"/>
    <mergeCell ref="I1157:K1157"/>
    <mergeCell ref="L1157:P1157"/>
    <mergeCell ref="R1157:T1158"/>
    <mergeCell ref="B1152:H1152"/>
    <mergeCell ref="I1152:K1152"/>
    <mergeCell ref="L1152:P1152"/>
    <mergeCell ref="R1152:T1152"/>
    <mergeCell ref="B1153:H1153"/>
    <mergeCell ref="I1153:K1153"/>
    <mergeCell ref="L1153:P1153"/>
    <mergeCell ref="R1153:T1154"/>
    <mergeCell ref="B1149:H1149"/>
    <mergeCell ref="I1149:K1149"/>
    <mergeCell ref="L1149:P1149"/>
    <mergeCell ref="R1149:T1150"/>
    <mergeCell ref="B1151:H1151"/>
    <mergeCell ref="I1151:K1151"/>
    <mergeCell ref="L1151:P1151"/>
    <mergeCell ref="R1151:T1151"/>
    <mergeCell ref="B1145:H1145"/>
    <mergeCell ref="I1145:K1145"/>
    <mergeCell ref="L1145:P1145"/>
    <mergeCell ref="R1145:T1146"/>
    <mergeCell ref="B1147:H1147"/>
    <mergeCell ref="I1147:K1147"/>
    <mergeCell ref="L1147:P1147"/>
    <mergeCell ref="R1147:T1148"/>
    <mergeCell ref="B1142:H1142"/>
    <mergeCell ref="I1142:K1142"/>
    <mergeCell ref="L1142:P1142"/>
    <mergeCell ref="R1142:T1143"/>
    <mergeCell ref="B1144:H1144"/>
    <mergeCell ref="I1144:K1144"/>
    <mergeCell ref="L1144:P1144"/>
    <mergeCell ref="R1144:T1144"/>
    <mergeCell ref="B1138:H1138"/>
    <mergeCell ref="I1138:K1138"/>
    <mergeCell ref="L1138:P1138"/>
    <mergeCell ref="R1138:T1139"/>
    <mergeCell ref="B1140:H1140"/>
    <mergeCell ref="I1140:K1140"/>
    <mergeCell ref="L1140:P1140"/>
    <mergeCell ref="R1140:T1141"/>
    <mergeCell ref="B1136:H1136"/>
    <mergeCell ref="I1136:K1136"/>
    <mergeCell ref="L1136:P1136"/>
    <mergeCell ref="R1136:T1136"/>
    <mergeCell ref="B1137:H1137"/>
    <mergeCell ref="I1137:K1137"/>
    <mergeCell ref="L1137:P1137"/>
    <mergeCell ref="R1137:T1137"/>
    <mergeCell ref="A1129:M1129"/>
    <mergeCell ref="P1129:V1129"/>
    <mergeCell ref="A1130:U1130"/>
    <mergeCell ref="A1132:L1132"/>
    <mergeCell ref="B1134:H1134"/>
    <mergeCell ref="I1134:K1134"/>
    <mergeCell ref="L1134:P1134"/>
    <mergeCell ref="R1134:T1135"/>
    <mergeCell ref="B1123:H1123"/>
    <mergeCell ref="I1123:K1123"/>
    <mergeCell ref="L1123:P1123"/>
    <mergeCell ref="R1123:T1124"/>
    <mergeCell ref="B1125:H1125"/>
    <mergeCell ref="I1125:K1125"/>
    <mergeCell ref="L1125:P1125"/>
    <mergeCell ref="R1125:T1126"/>
    <mergeCell ref="B1119:H1119"/>
    <mergeCell ref="I1119:K1119"/>
    <mergeCell ref="L1119:P1119"/>
    <mergeCell ref="R1119:T1120"/>
    <mergeCell ref="B1121:H1121"/>
    <mergeCell ref="I1121:K1121"/>
    <mergeCell ref="L1121:P1121"/>
    <mergeCell ref="R1121:T1122"/>
    <mergeCell ref="B1115:H1115"/>
    <mergeCell ref="I1115:K1115"/>
    <mergeCell ref="L1115:P1115"/>
    <mergeCell ref="R1115:T1116"/>
    <mergeCell ref="B1117:H1117"/>
    <mergeCell ref="I1117:K1117"/>
    <mergeCell ref="L1117:P1117"/>
    <mergeCell ref="R1117:T1118"/>
    <mergeCell ref="B1111:H1111"/>
    <mergeCell ref="I1111:K1111"/>
    <mergeCell ref="L1111:P1111"/>
    <mergeCell ref="R1111:T1112"/>
    <mergeCell ref="B1113:H1113"/>
    <mergeCell ref="I1113:K1113"/>
    <mergeCell ref="L1113:P1113"/>
    <mergeCell ref="R1113:T1114"/>
    <mergeCell ref="B1108:H1108"/>
    <mergeCell ref="I1108:K1108"/>
    <mergeCell ref="L1108:P1108"/>
    <mergeCell ref="R1108:T1109"/>
    <mergeCell ref="B1110:H1110"/>
    <mergeCell ref="I1110:K1110"/>
    <mergeCell ref="L1110:P1110"/>
    <mergeCell ref="R1110:T1110"/>
    <mergeCell ref="B1104:H1104"/>
    <mergeCell ref="I1104:K1104"/>
    <mergeCell ref="L1104:P1104"/>
    <mergeCell ref="R1104:T1105"/>
    <mergeCell ref="B1106:H1106"/>
    <mergeCell ref="I1106:K1106"/>
    <mergeCell ref="L1106:P1106"/>
    <mergeCell ref="R1106:T1107"/>
    <mergeCell ref="B1100:H1100"/>
    <mergeCell ref="I1100:K1100"/>
    <mergeCell ref="L1100:P1100"/>
    <mergeCell ref="R1100:T1101"/>
    <mergeCell ref="B1102:H1102"/>
    <mergeCell ref="I1102:K1102"/>
    <mergeCell ref="L1102:P1102"/>
    <mergeCell ref="R1102:T1103"/>
    <mergeCell ref="B1097:H1097"/>
    <mergeCell ref="I1097:K1097"/>
    <mergeCell ref="L1097:P1097"/>
    <mergeCell ref="R1097:T1098"/>
    <mergeCell ref="B1099:H1099"/>
    <mergeCell ref="I1099:K1099"/>
    <mergeCell ref="L1099:P1099"/>
    <mergeCell ref="R1099:T1099"/>
    <mergeCell ref="B1093:H1093"/>
    <mergeCell ref="I1093:K1093"/>
    <mergeCell ref="L1093:P1093"/>
    <mergeCell ref="R1093:T1094"/>
    <mergeCell ref="B1095:H1095"/>
    <mergeCell ref="I1095:K1095"/>
    <mergeCell ref="L1095:P1095"/>
    <mergeCell ref="R1095:T1096"/>
    <mergeCell ref="B1090:H1090"/>
    <mergeCell ref="I1090:K1090"/>
    <mergeCell ref="L1090:P1090"/>
    <mergeCell ref="R1090:T1091"/>
    <mergeCell ref="B1092:H1092"/>
    <mergeCell ref="I1092:K1092"/>
    <mergeCell ref="L1092:P1092"/>
    <mergeCell ref="R1092:T1092"/>
    <mergeCell ref="B1086:H1086"/>
    <mergeCell ref="I1086:K1086"/>
    <mergeCell ref="L1086:P1086"/>
    <mergeCell ref="R1086:T1087"/>
    <mergeCell ref="B1088:H1088"/>
    <mergeCell ref="I1088:K1088"/>
    <mergeCell ref="L1088:P1088"/>
    <mergeCell ref="R1088:T1089"/>
    <mergeCell ref="B1083:H1083"/>
    <mergeCell ref="I1083:K1083"/>
    <mergeCell ref="L1083:P1083"/>
    <mergeCell ref="R1083:T1084"/>
    <mergeCell ref="B1085:H1085"/>
    <mergeCell ref="I1085:K1085"/>
    <mergeCell ref="L1085:P1085"/>
    <mergeCell ref="R1085:T1085"/>
    <mergeCell ref="B1079:H1079"/>
    <mergeCell ref="I1079:K1079"/>
    <mergeCell ref="L1079:P1079"/>
    <mergeCell ref="R1079:T1080"/>
    <mergeCell ref="B1081:H1081"/>
    <mergeCell ref="I1081:K1081"/>
    <mergeCell ref="L1081:P1081"/>
    <mergeCell ref="R1081:T1082"/>
    <mergeCell ref="B1075:H1075"/>
    <mergeCell ref="I1075:K1075"/>
    <mergeCell ref="L1075:P1075"/>
    <mergeCell ref="R1075:T1076"/>
    <mergeCell ref="B1077:H1077"/>
    <mergeCell ref="I1077:K1077"/>
    <mergeCell ref="L1077:P1077"/>
    <mergeCell ref="R1077:T1078"/>
    <mergeCell ref="B1071:H1071"/>
    <mergeCell ref="I1071:K1071"/>
    <mergeCell ref="L1071:P1071"/>
    <mergeCell ref="R1071:T1072"/>
    <mergeCell ref="B1073:H1073"/>
    <mergeCell ref="I1073:K1073"/>
    <mergeCell ref="L1073:P1073"/>
    <mergeCell ref="R1073:T1074"/>
    <mergeCell ref="A1066:U1066"/>
    <mergeCell ref="A1068:L1068"/>
    <mergeCell ref="B1070:H1070"/>
    <mergeCell ref="I1070:K1070"/>
    <mergeCell ref="L1070:P1070"/>
    <mergeCell ref="R1070:T1070"/>
    <mergeCell ref="B1061:H1061"/>
    <mergeCell ref="I1061:K1061"/>
    <mergeCell ref="L1061:P1061"/>
    <mergeCell ref="R1061:T1062"/>
    <mergeCell ref="A1065:M1065"/>
    <mergeCell ref="P1065:V1065"/>
    <mergeCell ref="B1056:H1056"/>
    <mergeCell ref="I1056:K1056"/>
    <mergeCell ref="L1056:P1056"/>
    <mergeCell ref="R1056:T1058"/>
    <mergeCell ref="B1059:H1059"/>
    <mergeCell ref="I1059:K1059"/>
    <mergeCell ref="L1059:P1059"/>
    <mergeCell ref="R1059:T1060"/>
    <mergeCell ref="B1051:H1051"/>
    <mergeCell ref="I1051:K1051"/>
    <mergeCell ref="L1051:P1051"/>
    <mergeCell ref="R1051:T1052"/>
    <mergeCell ref="B1053:H1053"/>
    <mergeCell ref="I1053:K1053"/>
    <mergeCell ref="L1053:P1053"/>
    <mergeCell ref="R1053:T1055"/>
    <mergeCell ref="B1047:H1047"/>
    <mergeCell ref="I1047:K1047"/>
    <mergeCell ref="L1047:P1047"/>
    <mergeCell ref="R1047:T1048"/>
    <mergeCell ref="B1049:H1049"/>
    <mergeCell ref="I1049:K1049"/>
    <mergeCell ref="L1049:P1049"/>
    <mergeCell ref="R1049:T1050"/>
    <mergeCell ref="B1043:H1043"/>
    <mergeCell ref="I1043:K1043"/>
    <mergeCell ref="L1043:P1043"/>
    <mergeCell ref="R1043:T1044"/>
    <mergeCell ref="B1045:H1045"/>
    <mergeCell ref="I1045:K1045"/>
    <mergeCell ref="L1045:P1045"/>
    <mergeCell ref="R1045:T1046"/>
    <mergeCell ref="B1039:H1039"/>
    <mergeCell ref="I1039:K1039"/>
    <mergeCell ref="L1039:P1039"/>
    <mergeCell ref="R1039:T1040"/>
    <mergeCell ref="B1041:H1041"/>
    <mergeCell ref="I1041:K1041"/>
    <mergeCell ref="L1041:P1041"/>
    <mergeCell ref="R1041:T1042"/>
    <mergeCell ref="B1035:H1035"/>
    <mergeCell ref="I1035:K1035"/>
    <mergeCell ref="L1035:P1035"/>
    <mergeCell ref="R1035:T1036"/>
    <mergeCell ref="B1037:H1037"/>
    <mergeCell ref="I1037:K1037"/>
    <mergeCell ref="L1037:P1037"/>
    <mergeCell ref="R1037:T1038"/>
    <mergeCell ref="B1031:H1031"/>
    <mergeCell ref="I1031:K1031"/>
    <mergeCell ref="L1031:P1031"/>
    <mergeCell ref="R1031:T1032"/>
    <mergeCell ref="B1033:H1033"/>
    <mergeCell ref="I1033:K1033"/>
    <mergeCell ref="L1033:P1033"/>
    <mergeCell ref="R1033:T1034"/>
    <mergeCell ref="B1027:H1027"/>
    <mergeCell ref="I1027:K1027"/>
    <mergeCell ref="L1027:P1027"/>
    <mergeCell ref="R1027:T1028"/>
    <mergeCell ref="B1029:H1029"/>
    <mergeCell ref="I1029:K1029"/>
    <mergeCell ref="L1029:P1029"/>
    <mergeCell ref="R1029:T1030"/>
    <mergeCell ref="B1023:H1023"/>
    <mergeCell ref="I1023:K1023"/>
    <mergeCell ref="L1023:P1023"/>
    <mergeCell ref="R1023:T1024"/>
    <mergeCell ref="B1025:H1025"/>
    <mergeCell ref="I1025:K1025"/>
    <mergeCell ref="L1025:P1025"/>
    <mergeCell ref="R1025:T1026"/>
    <mergeCell ref="B1019:H1019"/>
    <mergeCell ref="I1019:K1019"/>
    <mergeCell ref="L1019:P1019"/>
    <mergeCell ref="R1019:T1020"/>
    <mergeCell ref="B1021:H1021"/>
    <mergeCell ref="I1021:K1021"/>
    <mergeCell ref="L1021:P1021"/>
    <mergeCell ref="R1021:T1022"/>
    <mergeCell ref="B1015:H1015"/>
    <mergeCell ref="I1015:K1015"/>
    <mergeCell ref="L1015:P1015"/>
    <mergeCell ref="R1015:T1016"/>
    <mergeCell ref="B1017:H1017"/>
    <mergeCell ref="I1017:K1017"/>
    <mergeCell ref="L1017:P1017"/>
    <mergeCell ref="R1017:T1018"/>
    <mergeCell ref="B1012:H1012"/>
    <mergeCell ref="I1012:K1012"/>
    <mergeCell ref="L1012:P1012"/>
    <mergeCell ref="R1012:T1012"/>
    <mergeCell ref="B1013:H1013"/>
    <mergeCell ref="I1013:K1013"/>
    <mergeCell ref="L1013:P1013"/>
    <mergeCell ref="R1013:T1014"/>
    <mergeCell ref="B1008:H1008"/>
    <mergeCell ref="I1008:K1008"/>
    <mergeCell ref="L1008:P1008"/>
    <mergeCell ref="R1008:T1009"/>
    <mergeCell ref="B1010:H1010"/>
    <mergeCell ref="I1010:K1010"/>
    <mergeCell ref="L1010:P1010"/>
    <mergeCell ref="R1010:T1011"/>
    <mergeCell ref="A1002:U1002"/>
    <mergeCell ref="A1004:L1004"/>
    <mergeCell ref="B1006:H1006"/>
    <mergeCell ref="I1006:K1006"/>
    <mergeCell ref="L1006:P1006"/>
    <mergeCell ref="R1006:T1007"/>
    <mergeCell ref="B996:H996"/>
    <mergeCell ref="I996:K996"/>
    <mergeCell ref="L996:P996"/>
    <mergeCell ref="R996:T996"/>
    <mergeCell ref="O998:S998"/>
    <mergeCell ref="A1001:M1001"/>
    <mergeCell ref="P1001:V1001"/>
    <mergeCell ref="B993:H993"/>
    <mergeCell ref="I993:K993"/>
    <mergeCell ref="L993:P993"/>
    <mergeCell ref="R993:T994"/>
    <mergeCell ref="B995:H995"/>
    <mergeCell ref="I995:K995"/>
    <mergeCell ref="L995:P995"/>
    <mergeCell ref="R995:T995"/>
    <mergeCell ref="B989:H989"/>
    <mergeCell ref="I989:K989"/>
    <mergeCell ref="L989:P989"/>
    <mergeCell ref="R989:T990"/>
    <mergeCell ref="B991:H991"/>
    <mergeCell ref="I991:K991"/>
    <mergeCell ref="L991:P991"/>
    <mergeCell ref="R991:T992"/>
    <mergeCell ref="B987:H987"/>
    <mergeCell ref="I987:K987"/>
    <mergeCell ref="L987:P987"/>
    <mergeCell ref="R987:T987"/>
    <mergeCell ref="B988:H988"/>
    <mergeCell ref="I988:K988"/>
    <mergeCell ref="L988:P988"/>
    <mergeCell ref="R988:T988"/>
    <mergeCell ref="B985:H985"/>
    <mergeCell ref="I985:K985"/>
    <mergeCell ref="L985:P985"/>
    <mergeCell ref="R985:T985"/>
    <mergeCell ref="B986:H986"/>
    <mergeCell ref="I986:K986"/>
    <mergeCell ref="L986:P986"/>
    <mergeCell ref="R986:T986"/>
    <mergeCell ref="B983:H983"/>
    <mergeCell ref="I983:K983"/>
    <mergeCell ref="L983:P983"/>
    <mergeCell ref="R983:T983"/>
    <mergeCell ref="B984:H984"/>
    <mergeCell ref="I984:K984"/>
    <mergeCell ref="L984:P984"/>
    <mergeCell ref="R984:T984"/>
    <mergeCell ref="B981:H981"/>
    <mergeCell ref="I981:K981"/>
    <mergeCell ref="L981:P981"/>
    <mergeCell ref="R981:T981"/>
    <mergeCell ref="B982:H982"/>
    <mergeCell ref="I982:K982"/>
    <mergeCell ref="L982:P982"/>
    <mergeCell ref="R982:T982"/>
    <mergeCell ref="B978:H978"/>
    <mergeCell ref="I978:K978"/>
    <mergeCell ref="L978:P978"/>
    <mergeCell ref="R978:T979"/>
    <mergeCell ref="B980:H980"/>
    <mergeCell ref="I980:K980"/>
    <mergeCell ref="L980:P980"/>
    <mergeCell ref="R980:T980"/>
    <mergeCell ref="B975:H975"/>
    <mergeCell ref="I975:K975"/>
    <mergeCell ref="L975:P975"/>
    <mergeCell ref="R975:T975"/>
    <mergeCell ref="B976:H976"/>
    <mergeCell ref="I976:K976"/>
    <mergeCell ref="L976:P976"/>
    <mergeCell ref="R976:T977"/>
    <mergeCell ref="B971:H971"/>
    <mergeCell ref="I971:K971"/>
    <mergeCell ref="L971:P971"/>
    <mergeCell ref="R971:T972"/>
    <mergeCell ref="B973:H973"/>
    <mergeCell ref="I973:K973"/>
    <mergeCell ref="L973:P973"/>
    <mergeCell ref="R973:T974"/>
    <mergeCell ref="B968:H968"/>
    <mergeCell ref="I968:K968"/>
    <mergeCell ref="L968:P968"/>
    <mergeCell ref="R968:T968"/>
    <mergeCell ref="B969:H969"/>
    <mergeCell ref="I969:K969"/>
    <mergeCell ref="L969:P969"/>
    <mergeCell ref="R969:T970"/>
    <mergeCell ref="B966:H966"/>
    <mergeCell ref="I966:K966"/>
    <mergeCell ref="L966:P966"/>
    <mergeCell ref="R966:T966"/>
    <mergeCell ref="B967:H967"/>
    <mergeCell ref="I967:K967"/>
    <mergeCell ref="L967:P967"/>
    <mergeCell ref="R967:T967"/>
    <mergeCell ref="B962:H962"/>
    <mergeCell ref="I962:K962"/>
    <mergeCell ref="L962:P962"/>
    <mergeCell ref="R962:T963"/>
    <mergeCell ref="B964:H964"/>
    <mergeCell ref="I964:K964"/>
    <mergeCell ref="L964:P964"/>
    <mergeCell ref="R964:T965"/>
    <mergeCell ref="B960:H960"/>
    <mergeCell ref="I960:K960"/>
    <mergeCell ref="L960:P960"/>
    <mergeCell ref="R960:T960"/>
    <mergeCell ref="B961:H961"/>
    <mergeCell ref="I961:K961"/>
    <mergeCell ref="L961:P961"/>
    <mergeCell ref="R961:T961"/>
    <mergeCell ref="B957:H957"/>
    <mergeCell ref="I957:K957"/>
    <mergeCell ref="L957:P957"/>
    <mergeCell ref="R957:T958"/>
    <mergeCell ref="B959:H959"/>
    <mergeCell ref="I959:K959"/>
    <mergeCell ref="L959:P959"/>
    <mergeCell ref="R959:T959"/>
    <mergeCell ref="B954:H954"/>
    <mergeCell ref="I954:K954"/>
    <mergeCell ref="L954:P954"/>
    <mergeCell ref="R954:T955"/>
    <mergeCell ref="B956:H956"/>
    <mergeCell ref="I956:K956"/>
    <mergeCell ref="L956:P956"/>
    <mergeCell ref="R956:T956"/>
    <mergeCell ref="O945:S945"/>
    <mergeCell ref="A948:M948"/>
    <mergeCell ref="P948:V948"/>
    <mergeCell ref="A949:U949"/>
    <mergeCell ref="A951:L951"/>
    <mergeCell ref="B953:H953"/>
    <mergeCell ref="I953:K953"/>
    <mergeCell ref="L953:P953"/>
    <mergeCell ref="R953:T953"/>
    <mergeCell ref="B940:H940"/>
    <mergeCell ref="I940:K940"/>
    <mergeCell ref="L940:P940"/>
    <mergeCell ref="R940:T941"/>
    <mergeCell ref="B942:H942"/>
    <mergeCell ref="I942:K942"/>
    <mergeCell ref="L942:P942"/>
    <mergeCell ref="R942:T943"/>
    <mergeCell ref="B936:H936"/>
    <mergeCell ref="I936:K936"/>
    <mergeCell ref="L936:P936"/>
    <mergeCell ref="R936:T937"/>
    <mergeCell ref="B938:H938"/>
    <mergeCell ref="I938:K938"/>
    <mergeCell ref="L938:P938"/>
    <mergeCell ref="R938:T939"/>
    <mergeCell ref="B933:H933"/>
    <mergeCell ref="I933:K933"/>
    <mergeCell ref="L933:P933"/>
    <mergeCell ref="R933:T934"/>
    <mergeCell ref="B935:H935"/>
    <mergeCell ref="I935:K935"/>
    <mergeCell ref="L935:P935"/>
    <mergeCell ref="R935:T935"/>
    <mergeCell ref="B931:H931"/>
    <mergeCell ref="I931:K931"/>
    <mergeCell ref="L931:P931"/>
    <mergeCell ref="R931:T931"/>
    <mergeCell ref="B932:H932"/>
    <mergeCell ref="I932:K932"/>
    <mergeCell ref="L932:P932"/>
    <mergeCell ref="R932:T932"/>
    <mergeCell ref="B927:H927"/>
    <mergeCell ref="I927:K927"/>
    <mergeCell ref="L927:P927"/>
    <mergeCell ref="R927:T928"/>
    <mergeCell ref="B929:H929"/>
    <mergeCell ref="I929:K929"/>
    <mergeCell ref="L929:P929"/>
    <mergeCell ref="R929:T930"/>
    <mergeCell ref="B923:H923"/>
    <mergeCell ref="I923:K923"/>
    <mergeCell ref="L923:P923"/>
    <mergeCell ref="R923:T924"/>
    <mergeCell ref="B925:H925"/>
    <mergeCell ref="I925:K925"/>
    <mergeCell ref="L925:P925"/>
    <mergeCell ref="R925:T926"/>
    <mergeCell ref="B919:H919"/>
    <mergeCell ref="I919:K919"/>
    <mergeCell ref="L919:P919"/>
    <mergeCell ref="R919:T920"/>
    <mergeCell ref="B921:H921"/>
    <mergeCell ref="I921:K921"/>
    <mergeCell ref="L921:P921"/>
    <mergeCell ref="R921:T922"/>
    <mergeCell ref="B916:H916"/>
    <mergeCell ref="I916:K916"/>
    <mergeCell ref="L916:P916"/>
    <mergeCell ref="R916:T916"/>
    <mergeCell ref="B917:H917"/>
    <mergeCell ref="I917:K917"/>
    <mergeCell ref="L917:P917"/>
    <mergeCell ref="R917:T918"/>
    <mergeCell ref="B913:H913"/>
    <mergeCell ref="I913:K913"/>
    <mergeCell ref="L913:P913"/>
    <mergeCell ref="R913:T913"/>
    <mergeCell ref="B914:H914"/>
    <mergeCell ref="I914:K914"/>
    <mergeCell ref="L914:P914"/>
    <mergeCell ref="R914:T915"/>
    <mergeCell ref="B909:H909"/>
    <mergeCell ref="I909:K909"/>
    <mergeCell ref="L909:P909"/>
    <mergeCell ref="R909:T910"/>
    <mergeCell ref="B911:H911"/>
    <mergeCell ref="I911:K911"/>
    <mergeCell ref="L911:P911"/>
    <mergeCell ref="R911:T912"/>
    <mergeCell ref="B905:H905"/>
    <mergeCell ref="I905:K906"/>
    <mergeCell ref="L905:P905"/>
    <mergeCell ref="R905:T906"/>
    <mergeCell ref="B907:H907"/>
    <mergeCell ref="I907:K907"/>
    <mergeCell ref="L907:P907"/>
    <mergeCell ref="R907:T908"/>
    <mergeCell ref="B901:H901"/>
    <mergeCell ref="I901:K902"/>
    <mergeCell ref="L901:P901"/>
    <mergeCell ref="R901:T902"/>
    <mergeCell ref="B903:H903"/>
    <mergeCell ref="I903:K904"/>
    <mergeCell ref="L903:P903"/>
    <mergeCell ref="R903:T904"/>
    <mergeCell ref="A895:U895"/>
    <mergeCell ref="A897:L897"/>
    <mergeCell ref="B899:H899"/>
    <mergeCell ref="I899:K899"/>
    <mergeCell ref="L899:P899"/>
    <mergeCell ref="R899:T900"/>
    <mergeCell ref="B888:H888"/>
    <mergeCell ref="I888:K888"/>
    <mergeCell ref="L888:P888"/>
    <mergeCell ref="R888:T889"/>
    <mergeCell ref="O891:S891"/>
    <mergeCell ref="A894:M894"/>
    <mergeCell ref="P894:V894"/>
    <mergeCell ref="B884:H884"/>
    <mergeCell ref="I884:K884"/>
    <mergeCell ref="L884:P884"/>
    <mergeCell ref="R884:T885"/>
    <mergeCell ref="B886:H886"/>
    <mergeCell ref="I886:K886"/>
    <mergeCell ref="L886:P886"/>
    <mergeCell ref="R886:T887"/>
    <mergeCell ref="O879:S879"/>
    <mergeCell ref="A880:L880"/>
    <mergeCell ref="B882:H882"/>
    <mergeCell ref="I882:K882"/>
    <mergeCell ref="L882:P882"/>
    <mergeCell ref="R882:T883"/>
    <mergeCell ref="O868:S868"/>
    <mergeCell ref="A871:M871"/>
    <mergeCell ref="P871:V871"/>
    <mergeCell ref="A872:U872"/>
    <mergeCell ref="A874:L874"/>
    <mergeCell ref="B876:H876"/>
    <mergeCell ref="I876:K876"/>
    <mergeCell ref="L876:P876"/>
    <mergeCell ref="R876:T877"/>
    <mergeCell ref="B863:H863"/>
    <mergeCell ref="I863:K863"/>
    <mergeCell ref="L863:P863"/>
    <mergeCell ref="R863:T864"/>
    <mergeCell ref="B865:H865"/>
    <mergeCell ref="I865:K865"/>
    <mergeCell ref="L865:P865"/>
    <mergeCell ref="R865:T866"/>
    <mergeCell ref="B861:H861"/>
    <mergeCell ref="I861:K861"/>
    <mergeCell ref="L861:P861"/>
    <mergeCell ref="R861:T861"/>
    <mergeCell ref="B862:H862"/>
    <mergeCell ref="I862:K862"/>
    <mergeCell ref="L862:P862"/>
    <mergeCell ref="R862:T862"/>
    <mergeCell ref="B859:H859"/>
    <mergeCell ref="I859:K859"/>
    <mergeCell ref="L859:P859"/>
    <mergeCell ref="R859:T859"/>
    <mergeCell ref="B860:H860"/>
    <mergeCell ref="I860:K860"/>
    <mergeCell ref="L860:P860"/>
    <mergeCell ref="R860:T860"/>
    <mergeCell ref="B853:H853"/>
    <mergeCell ref="I853:K853"/>
    <mergeCell ref="L853:P853"/>
    <mergeCell ref="R853:T854"/>
    <mergeCell ref="O856:S856"/>
    <mergeCell ref="A857:L857"/>
    <mergeCell ref="B850:H850"/>
    <mergeCell ref="I850:K850"/>
    <mergeCell ref="L850:P850"/>
    <mergeCell ref="R850:T850"/>
    <mergeCell ref="B851:H851"/>
    <mergeCell ref="I851:K851"/>
    <mergeCell ref="L851:P851"/>
    <mergeCell ref="R851:T852"/>
    <mergeCell ref="B846:H846"/>
    <mergeCell ref="I846:K846"/>
    <mergeCell ref="L846:P846"/>
    <mergeCell ref="R846:T847"/>
    <mergeCell ref="B848:H848"/>
    <mergeCell ref="I848:K848"/>
    <mergeCell ref="L848:P848"/>
    <mergeCell ref="R848:T849"/>
    <mergeCell ref="B842:H842"/>
    <mergeCell ref="I842:K842"/>
    <mergeCell ref="L842:P842"/>
    <mergeCell ref="R842:T843"/>
    <mergeCell ref="B844:H844"/>
    <mergeCell ref="I844:K844"/>
    <mergeCell ref="L844:P844"/>
    <mergeCell ref="R844:T845"/>
    <mergeCell ref="B839:H839"/>
    <mergeCell ref="I839:K840"/>
    <mergeCell ref="L839:P839"/>
    <mergeCell ref="R839:T840"/>
    <mergeCell ref="B841:H841"/>
    <mergeCell ref="I841:K841"/>
    <mergeCell ref="L841:P841"/>
    <mergeCell ref="R841:T841"/>
    <mergeCell ref="B835:H835"/>
    <mergeCell ref="I835:K835"/>
    <mergeCell ref="L835:P835"/>
    <mergeCell ref="R835:T836"/>
    <mergeCell ref="B837:H837"/>
    <mergeCell ref="I837:K837"/>
    <mergeCell ref="L837:P837"/>
    <mergeCell ref="R837:T838"/>
    <mergeCell ref="B832:H832"/>
    <mergeCell ref="I832:K832"/>
    <mergeCell ref="L832:P832"/>
    <mergeCell ref="R832:T833"/>
    <mergeCell ref="B834:H834"/>
    <mergeCell ref="I834:K834"/>
    <mergeCell ref="L834:P834"/>
    <mergeCell ref="R834:T834"/>
    <mergeCell ref="B828:H828"/>
    <mergeCell ref="I828:K828"/>
    <mergeCell ref="L828:P828"/>
    <mergeCell ref="R828:T829"/>
    <mergeCell ref="B830:H830"/>
    <mergeCell ref="I830:K830"/>
    <mergeCell ref="L830:P830"/>
    <mergeCell ref="R830:T831"/>
    <mergeCell ref="B826:H826"/>
    <mergeCell ref="I826:K826"/>
    <mergeCell ref="L826:P826"/>
    <mergeCell ref="R826:T826"/>
    <mergeCell ref="B827:H827"/>
    <mergeCell ref="I827:K827"/>
    <mergeCell ref="L827:P827"/>
    <mergeCell ref="R827:T827"/>
    <mergeCell ref="B822:H822"/>
    <mergeCell ref="I822:K822"/>
    <mergeCell ref="L822:P822"/>
    <mergeCell ref="R822:T823"/>
    <mergeCell ref="B824:H824"/>
    <mergeCell ref="I824:K824"/>
    <mergeCell ref="L824:P824"/>
    <mergeCell ref="R824:T825"/>
    <mergeCell ref="B819:H819"/>
    <mergeCell ref="I819:K819"/>
    <mergeCell ref="L819:P819"/>
    <mergeCell ref="R819:T819"/>
    <mergeCell ref="B820:H820"/>
    <mergeCell ref="I820:K820"/>
    <mergeCell ref="L820:P820"/>
    <mergeCell ref="R820:T821"/>
    <mergeCell ref="B815:H815"/>
    <mergeCell ref="I815:K815"/>
    <mergeCell ref="L815:P815"/>
    <mergeCell ref="R815:T816"/>
    <mergeCell ref="B817:H817"/>
    <mergeCell ref="I817:K817"/>
    <mergeCell ref="L817:P817"/>
    <mergeCell ref="R817:T818"/>
    <mergeCell ref="A809:U809"/>
    <mergeCell ref="A811:L811"/>
    <mergeCell ref="B813:H813"/>
    <mergeCell ref="I813:K813"/>
    <mergeCell ref="L813:P813"/>
    <mergeCell ref="R813:T814"/>
    <mergeCell ref="B803:H803"/>
    <mergeCell ref="I803:K803"/>
    <mergeCell ref="L803:P803"/>
    <mergeCell ref="R803:T803"/>
    <mergeCell ref="O805:S805"/>
    <mergeCell ref="A808:M808"/>
    <mergeCell ref="P808:V808"/>
    <mergeCell ref="B799:H799"/>
    <mergeCell ref="I799:K799"/>
    <mergeCell ref="L799:P799"/>
    <mergeCell ref="R799:T800"/>
    <mergeCell ref="B801:H801"/>
    <mergeCell ref="I801:K801"/>
    <mergeCell ref="L801:P801"/>
    <mergeCell ref="R801:T802"/>
    <mergeCell ref="O794:S794"/>
    <mergeCell ref="A795:L795"/>
    <mergeCell ref="B797:H797"/>
    <mergeCell ref="I797:K797"/>
    <mergeCell ref="L797:P797"/>
    <mergeCell ref="R797:T798"/>
    <mergeCell ref="B789:H789"/>
    <mergeCell ref="I789:K789"/>
    <mergeCell ref="L789:P789"/>
    <mergeCell ref="R789:T790"/>
    <mergeCell ref="B791:H791"/>
    <mergeCell ref="I791:K791"/>
    <mergeCell ref="L791:P791"/>
    <mergeCell ref="R791:T792"/>
    <mergeCell ref="B785:H785"/>
    <mergeCell ref="I785:K785"/>
    <mergeCell ref="L785:P785"/>
    <mergeCell ref="R785:T786"/>
    <mergeCell ref="B787:H787"/>
    <mergeCell ref="I787:K787"/>
    <mergeCell ref="L787:P787"/>
    <mergeCell ref="R787:T788"/>
    <mergeCell ref="B782:H782"/>
    <mergeCell ref="I782:K782"/>
    <mergeCell ref="L782:P782"/>
    <mergeCell ref="R782:T783"/>
    <mergeCell ref="B784:H784"/>
    <mergeCell ref="I784:K784"/>
    <mergeCell ref="L784:P784"/>
    <mergeCell ref="R784:T784"/>
    <mergeCell ref="B778:H778"/>
    <mergeCell ref="I778:K778"/>
    <mergeCell ref="L778:P778"/>
    <mergeCell ref="R778:T779"/>
    <mergeCell ref="B780:H780"/>
    <mergeCell ref="I780:K780"/>
    <mergeCell ref="L780:P780"/>
    <mergeCell ref="R780:T781"/>
    <mergeCell ref="B774:H774"/>
    <mergeCell ref="I774:K774"/>
    <mergeCell ref="L774:P774"/>
    <mergeCell ref="R774:T775"/>
    <mergeCell ref="B776:H776"/>
    <mergeCell ref="I776:K776"/>
    <mergeCell ref="L776:P776"/>
    <mergeCell ref="R776:T777"/>
    <mergeCell ref="B770:H770"/>
    <mergeCell ref="I770:K770"/>
    <mergeCell ref="L770:P770"/>
    <mergeCell ref="R770:T771"/>
    <mergeCell ref="B772:H772"/>
    <mergeCell ref="I772:K772"/>
    <mergeCell ref="L772:P772"/>
    <mergeCell ref="R772:T773"/>
    <mergeCell ref="B766:H766"/>
    <mergeCell ref="I766:K766"/>
    <mergeCell ref="L766:P766"/>
    <mergeCell ref="R766:T767"/>
    <mergeCell ref="B768:H768"/>
    <mergeCell ref="I768:K768"/>
    <mergeCell ref="L768:P768"/>
    <mergeCell ref="R768:T769"/>
    <mergeCell ref="B763:H763"/>
    <mergeCell ref="I763:K763"/>
    <mergeCell ref="L763:P763"/>
    <mergeCell ref="R763:T763"/>
    <mergeCell ref="B764:H764"/>
    <mergeCell ref="I764:K764"/>
    <mergeCell ref="L764:P764"/>
    <mergeCell ref="R764:T765"/>
    <mergeCell ref="B759:H759"/>
    <mergeCell ref="I759:K759"/>
    <mergeCell ref="L759:P759"/>
    <mergeCell ref="R759:T760"/>
    <mergeCell ref="B761:H761"/>
    <mergeCell ref="I761:K761"/>
    <mergeCell ref="L761:P761"/>
    <mergeCell ref="R761:T762"/>
    <mergeCell ref="B756:H756"/>
    <mergeCell ref="I756:K756"/>
    <mergeCell ref="L756:P756"/>
    <mergeCell ref="R756:T757"/>
    <mergeCell ref="B758:H758"/>
    <mergeCell ref="I758:K758"/>
    <mergeCell ref="L758:P758"/>
    <mergeCell ref="R758:T758"/>
    <mergeCell ref="B753:H753"/>
    <mergeCell ref="I753:K753"/>
    <mergeCell ref="L753:P753"/>
    <mergeCell ref="R753:T754"/>
    <mergeCell ref="B755:H755"/>
    <mergeCell ref="I755:K755"/>
    <mergeCell ref="L755:P755"/>
    <mergeCell ref="R755:T755"/>
    <mergeCell ref="B750:H750"/>
    <mergeCell ref="I750:K750"/>
    <mergeCell ref="L750:P750"/>
    <mergeCell ref="R750:T751"/>
    <mergeCell ref="B752:H752"/>
    <mergeCell ref="I752:K752"/>
    <mergeCell ref="L752:P752"/>
    <mergeCell ref="R752:T752"/>
    <mergeCell ref="A745:U745"/>
    <mergeCell ref="A747:L747"/>
    <mergeCell ref="B749:H749"/>
    <mergeCell ref="I749:K749"/>
    <mergeCell ref="L749:P749"/>
    <mergeCell ref="R749:T749"/>
    <mergeCell ref="B738:H738"/>
    <mergeCell ref="I738:K738"/>
    <mergeCell ref="L738:P738"/>
    <mergeCell ref="R738:T739"/>
    <mergeCell ref="O741:S741"/>
    <mergeCell ref="A744:M744"/>
    <mergeCell ref="P744:V744"/>
    <mergeCell ref="B736:H736"/>
    <mergeCell ref="I736:K736"/>
    <mergeCell ref="L736:P736"/>
    <mergeCell ref="R736:T736"/>
    <mergeCell ref="B737:H737"/>
    <mergeCell ref="I737:K737"/>
    <mergeCell ref="L737:P737"/>
    <mergeCell ref="R737:T737"/>
    <mergeCell ref="B733:H733"/>
    <mergeCell ref="I733:K733"/>
    <mergeCell ref="L733:P733"/>
    <mergeCell ref="R733:T733"/>
    <mergeCell ref="B734:H734"/>
    <mergeCell ref="I734:K734"/>
    <mergeCell ref="L734:P734"/>
    <mergeCell ref="R734:T735"/>
    <mergeCell ref="B729:H729"/>
    <mergeCell ref="I729:K729"/>
    <mergeCell ref="L729:P729"/>
    <mergeCell ref="R729:T730"/>
    <mergeCell ref="B731:H731"/>
    <mergeCell ref="I731:K731"/>
    <mergeCell ref="L731:P731"/>
    <mergeCell ref="R731:T732"/>
    <mergeCell ref="B725:H725"/>
    <mergeCell ref="I725:K725"/>
    <mergeCell ref="L725:P725"/>
    <mergeCell ref="R725:T726"/>
    <mergeCell ref="B727:H727"/>
    <mergeCell ref="I727:K727"/>
    <mergeCell ref="L727:P727"/>
    <mergeCell ref="R727:T728"/>
    <mergeCell ref="B721:H721"/>
    <mergeCell ref="I721:K721"/>
    <mergeCell ref="L721:P721"/>
    <mergeCell ref="R721:T722"/>
    <mergeCell ref="B723:H723"/>
    <mergeCell ref="I723:K723"/>
    <mergeCell ref="L723:P723"/>
    <mergeCell ref="R723:T724"/>
    <mergeCell ref="B717:H717"/>
    <mergeCell ref="I717:K717"/>
    <mergeCell ref="L717:P717"/>
    <mergeCell ref="R717:T718"/>
    <mergeCell ref="B719:H719"/>
    <mergeCell ref="I719:K719"/>
    <mergeCell ref="L719:P719"/>
    <mergeCell ref="R719:T720"/>
    <mergeCell ref="B713:H713"/>
    <mergeCell ref="I713:K713"/>
    <mergeCell ref="L713:P713"/>
    <mergeCell ref="R713:T714"/>
    <mergeCell ref="B715:H715"/>
    <mergeCell ref="I715:K715"/>
    <mergeCell ref="L715:P715"/>
    <mergeCell ref="R715:T716"/>
    <mergeCell ref="B709:H709"/>
    <mergeCell ref="I709:K709"/>
    <mergeCell ref="L709:P709"/>
    <mergeCell ref="R709:T710"/>
    <mergeCell ref="B711:H711"/>
    <mergeCell ref="I711:K711"/>
    <mergeCell ref="L711:P711"/>
    <mergeCell ref="R711:T712"/>
    <mergeCell ref="B706:H706"/>
    <mergeCell ref="I706:K706"/>
    <mergeCell ref="L706:P706"/>
    <mergeCell ref="R706:T706"/>
    <mergeCell ref="B707:H707"/>
    <mergeCell ref="I707:K707"/>
    <mergeCell ref="L707:P707"/>
    <mergeCell ref="R707:T708"/>
    <mergeCell ref="B702:H702"/>
    <mergeCell ref="I702:K702"/>
    <mergeCell ref="L702:P702"/>
    <mergeCell ref="R702:T703"/>
    <mergeCell ref="B704:H704"/>
    <mergeCell ref="I704:K704"/>
    <mergeCell ref="L704:P704"/>
    <mergeCell ref="R704:T705"/>
    <mergeCell ref="B698:H698"/>
    <mergeCell ref="I698:K698"/>
    <mergeCell ref="L698:P698"/>
    <mergeCell ref="R698:T699"/>
    <mergeCell ref="B700:H700"/>
    <mergeCell ref="I700:K700"/>
    <mergeCell ref="L700:P700"/>
    <mergeCell ref="R700:T701"/>
    <mergeCell ref="B694:H694"/>
    <mergeCell ref="I694:K694"/>
    <mergeCell ref="L694:P694"/>
    <mergeCell ref="R694:T695"/>
    <mergeCell ref="B696:H696"/>
    <mergeCell ref="I696:K696"/>
    <mergeCell ref="L696:P696"/>
    <mergeCell ref="R696:T697"/>
    <mergeCell ref="A688:U688"/>
    <mergeCell ref="A690:L690"/>
    <mergeCell ref="B692:H692"/>
    <mergeCell ref="I692:K692"/>
    <mergeCell ref="L692:P692"/>
    <mergeCell ref="R692:T693"/>
    <mergeCell ref="B681:H681"/>
    <mergeCell ref="I681:K681"/>
    <mergeCell ref="L681:P681"/>
    <mergeCell ref="R681:T682"/>
    <mergeCell ref="O684:S684"/>
    <mergeCell ref="A687:M687"/>
    <mergeCell ref="P687:V687"/>
    <mergeCell ref="O677:S677"/>
    <mergeCell ref="A678:L678"/>
    <mergeCell ref="B680:H680"/>
    <mergeCell ref="I680:K680"/>
    <mergeCell ref="L680:P680"/>
    <mergeCell ref="R680:T680"/>
    <mergeCell ref="A670:U670"/>
    <mergeCell ref="A672:L672"/>
    <mergeCell ref="B674:H674"/>
    <mergeCell ref="I674:K674"/>
    <mergeCell ref="L674:P674"/>
    <mergeCell ref="R674:T675"/>
    <mergeCell ref="B665:H665"/>
    <mergeCell ref="I665:K665"/>
    <mergeCell ref="L665:P665"/>
    <mergeCell ref="R665:T666"/>
    <mergeCell ref="A669:M669"/>
    <mergeCell ref="P669:V669"/>
    <mergeCell ref="B663:H663"/>
    <mergeCell ref="I663:K663"/>
    <mergeCell ref="L663:P663"/>
    <mergeCell ref="R663:T663"/>
    <mergeCell ref="B664:H664"/>
    <mergeCell ref="I664:K664"/>
    <mergeCell ref="L664:P664"/>
    <mergeCell ref="R664:T664"/>
    <mergeCell ref="B661:H661"/>
    <mergeCell ref="I661:K661"/>
    <mergeCell ref="L661:P661"/>
    <mergeCell ref="R661:T661"/>
    <mergeCell ref="B662:H662"/>
    <mergeCell ref="I662:K662"/>
    <mergeCell ref="L662:P662"/>
    <mergeCell ref="R662:T662"/>
    <mergeCell ref="B659:H659"/>
    <mergeCell ref="I659:K659"/>
    <mergeCell ref="L659:P659"/>
    <mergeCell ref="R659:T659"/>
    <mergeCell ref="B660:H660"/>
    <mergeCell ref="I660:K660"/>
    <mergeCell ref="L660:P660"/>
    <mergeCell ref="R660:T660"/>
    <mergeCell ref="B656:H656"/>
    <mergeCell ref="I656:K656"/>
    <mergeCell ref="L656:P656"/>
    <mergeCell ref="R656:T657"/>
    <mergeCell ref="B658:H658"/>
    <mergeCell ref="I658:K658"/>
    <mergeCell ref="L658:P658"/>
    <mergeCell ref="R658:T658"/>
    <mergeCell ref="B652:H652"/>
    <mergeCell ref="I652:K652"/>
    <mergeCell ref="L652:P652"/>
    <mergeCell ref="R652:T653"/>
    <mergeCell ref="B654:H654"/>
    <mergeCell ref="I654:K654"/>
    <mergeCell ref="L654:P654"/>
    <mergeCell ref="R654:T655"/>
    <mergeCell ref="B648:H648"/>
    <mergeCell ref="I648:K648"/>
    <mergeCell ref="L648:P648"/>
    <mergeCell ref="R648:T649"/>
    <mergeCell ref="B650:H650"/>
    <mergeCell ref="I650:K650"/>
    <mergeCell ref="L650:P650"/>
    <mergeCell ref="R650:T651"/>
    <mergeCell ref="B644:H644"/>
    <mergeCell ref="I644:K644"/>
    <mergeCell ref="L644:P644"/>
    <mergeCell ref="R644:T645"/>
    <mergeCell ref="B646:H646"/>
    <mergeCell ref="I646:K646"/>
    <mergeCell ref="L646:P646"/>
    <mergeCell ref="R646:T647"/>
    <mergeCell ref="B641:H641"/>
    <mergeCell ref="I641:K641"/>
    <mergeCell ref="L641:P641"/>
    <mergeCell ref="R641:T641"/>
    <mergeCell ref="B642:H642"/>
    <mergeCell ref="I642:K642"/>
    <mergeCell ref="L642:P642"/>
    <mergeCell ref="R642:T643"/>
    <mergeCell ref="B638:H638"/>
    <mergeCell ref="I638:K638"/>
    <mergeCell ref="L638:P638"/>
    <mergeCell ref="R638:T639"/>
    <mergeCell ref="B640:H640"/>
    <mergeCell ref="I640:K640"/>
    <mergeCell ref="L640:P640"/>
    <mergeCell ref="R640:T640"/>
    <mergeCell ref="B634:H634"/>
    <mergeCell ref="I634:K634"/>
    <mergeCell ref="L634:P634"/>
    <mergeCell ref="R634:T635"/>
    <mergeCell ref="B636:H636"/>
    <mergeCell ref="I636:K636"/>
    <mergeCell ref="L636:P636"/>
    <mergeCell ref="R636:T637"/>
    <mergeCell ref="B630:H630"/>
    <mergeCell ref="I630:K630"/>
    <mergeCell ref="L630:P630"/>
    <mergeCell ref="R630:T631"/>
    <mergeCell ref="B632:H632"/>
    <mergeCell ref="I632:K632"/>
    <mergeCell ref="L632:P632"/>
    <mergeCell ref="R632:T633"/>
    <mergeCell ref="B626:H626"/>
    <mergeCell ref="I626:K626"/>
    <mergeCell ref="L626:P626"/>
    <mergeCell ref="R626:T627"/>
    <mergeCell ref="B628:H628"/>
    <mergeCell ref="I628:K628"/>
    <mergeCell ref="L628:P628"/>
    <mergeCell ref="R628:T629"/>
    <mergeCell ref="B622:H622"/>
    <mergeCell ref="I622:K622"/>
    <mergeCell ref="L622:P622"/>
    <mergeCell ref="R622:T623"/>
    <mergeCell ref="B624:H624"/>
    <mergeCell ref="I624:K624"/>
    <mergeCell ref="L624:P624"/>
    <mergeCell ref="R624:T625"/>
    <mergeCell ref="B619:H619"/>
    <mergeCell ref="I619:K619"/>
    <mergeCell ref="L619:P619"/>
    <mergeCell ref="R619:T620"/>
    <mergeCell ref="B621:H621"/>
    <mergeCell ref="I621:K621"/>
    <mergeCell ref="L621:P621"/>
    <mergeCell ref="R621:T621"/>
    <mergeCell ref="B615:H615"/>
    <mergeCell ref="I615:K615"/>
    <mergeCell ref="L615:P615"/>
    <mergeCell ref="R615:T616"/>
    <mergeCell ref="B617:H617"/>
    <mergeCell ref="I617:K618"/>
    <mergeCell ref="L617:P617"/>
    <mergeCell ref="R617:T618"/>
    <mergeCell ref="B613:H613"/>
    <mergeCell ref="I613:K613"/>
    <mergeCell ref="L613:P613"/>
    <mergeCell ref="R613:T613"/>
    <mergeCell ref="B614:H614"/>
    <mergeCell ref="I614:K614"/>
    <mergeCell ref="L614:P614"/>
    <mergeCell ref="R614:T614"/>
    <mergeCell ref="A606:M606"/>
    <mergeCell ref="P606:V606"/>
    <mergeCell ref="A607:U607"/>
    <mergeCell ref="A609:L609"/>
    <mergeCell ref="B611:H611"/>
    <mergeCell ref="I611:K611"/>
    <mergeCell ref="L611:P611"/>
    <mergeCell ref="R611:T612"/>
    <mergeCell ref="B602:H602"/>
    <mergeCell ref="I602:K602"/>
    <mergeCell ref="L602:P602"/>
    <mergeCell ref="R602:T602"/>
    <mergeCell ref="B603:H603"/>
    <mergeCell ref="I603:K603"/>
    <mergeCell ref="L603:P603"/>
    <mergeCell ref="R603:T603"/>
    <mergeCell ref="B598:H598"/>
    <mergeCell ref="I598:K598"/>
    <mergeCell ref="L598:P598"/>
    <mergeCell ref="R598:T599"/>
    <mergeCell ref="B600:H600"/>
    <mergeCell ref="I600:K600"/>
    <mergeCell ref="L600:P600"/>
    <mergeCell ref="R600:T601"/>
    <mergeCell ref="B594:H594"/>
    <mergeCell ref="I594:K594"/>
    <mergeCell ref="L594:P594"/>
    <mergeCell ref="R594:T595"/>
    <mergeCell ref="B596:H596"/>
    <mergeCell ref="I596:K596"/>
    <mergeCell ref="L596:P596"/>
    <mergeCell ref="R596:T597"/>
    <mergeCell ref="B590:H590"/>
    <mergeCell ref="I590:K590"/>
    <mergeCell ref="L590:P590"/>
    <mergeCell ref="R590:T591"/>
    <mergeCell ref="B592:H592"/>
    <mergeCell ref="I592:K592"/>
    <mergeCell ref="L592:P592"/>
    <mergeCell ref="R592:T593"/>
    <mergeCell ref="B588:H588"/>
    <mergeCell ref="I588:K588"/>
    <mergeCell ref="L588:P588"/>
    <mergeCell ref="R588:T588"/>
    <mergeCell ref="B589:H589"/>
    <mergeCell ref="I589:K589"/>
    <mergeCell ref="L589:P589"/>
    <mergeCell ref="R589:T589"/>
    <mergeCell ref="B584:H584"/>
    <mergeCell ref="I584:K584"/>
    <mergeCell ref="L584:P584"/>
    <mergeCell ref="R584:T585"/>
    <mergeCell ref="B586:H586"/>
    <mergeCell ref="I586:K586"/>
    <mergeCell ref="L586:P586"/>
    <mergeCell ref="R586:T587"/>
    <mergeCell ref="B581:H581"/>
    <mergeCell ref="I581:K581"/>
    <mergeCell ref="L581:P581"/>
    <mergeCell ref="R581:T582"/>
    <mergeCell ref="B583:H583"/>
    <mergeCell ref="I583:K583"/>
    <mergeCell ref="L583:P583"/>
    <mergeCell ref="R583:T583"/>
    <mergeCell ref="B578:H578"/>
    <mergeCell ref="I578:K578"/>
    <mergeCell ref="L578:P578"/>
    <mergeCell ref="R578:T579"/>
    <mergeCell ref="B580:H580"/>
    <mergeCell ref="I580:K580"/>
    <mergeCell ref="L580:P580"/>
    <mergeCell ref="R580:T580"/>
    <mergeCell ref="B575:H575"/>
    <mergeCell ref="I575:K575"/>
    <mergeCell ref="L575:P575"/>
    <mergeCell ref="R575:T575"/>
    <mergeCell ref="B576:H576"/>
    <mergeCell ref="I576:K576"/>
    <mergeCell ref="L576:P576"/>
    <mergeCell ref="R576:T577"/>
    <mergeCell ref="B572:H572"/>
    <mergeCell ref="I572:K572"/>
    <mergeCell ref="L572:P572"/>
    <mergeCell ref="R572:T572"/>
    <mergeCell ref="B573:H573"/>
    <mergeCell ref="I573:K573"/>
    <mergeCell ref="L573:P573"/>
    <mergeCell ref="R573:T574"/>
    <mergeCell ref="B569:H569"/>
    <mergeCell ref="I569:K569"/>
    <mergeCell ref="L569:P569"/>
    <mergeCell ref="R569:T569"/>
    <mergeCell ref="B570:H570"/>
    <mergeCell ref="I570:K570"/>
    <mergeCell ref="L570:P570"/>
    <mergeCell ref="R570:T571"/>
    <mergeCell ref="B566:H566"/>
    <mergeCell ref="I566:K566"/>
    <mergeCell ref="L566:P566"/>
    <mergeCell ref="R566:T567"/>
    <mergeCell ref="B568:H568"/>
    <mergeCell ref="I568:K568"/>
    <mergeCell ref="L568:P568"/>
    <mergeCell ref="R568:T568"/>
    <mergeCell ref="B563:H563"/>
    <mergeCell ref="I563:K563"/>
    <mergeCell ref="L563:P563"/>
    <mergeCell ref="R563:T563"/>
    <mergeCell ref="B564:H564"/>
    <mergeCell ref="I564:K564"/>
    <mergeCell ref="L564:P564"/>
    <mergeCell ref="R564:T565"/>
    <mergeCell ref="B560:H560"/>
    <mergeCell ref="I560:K560"/>
    <mergeCell ref="L560:P560"/>
    <mergeCell ref="R560:T560"/>
    <mergeCell ref="B561:H561"/>
    <mergeCell ref="I561:K561"/>
    <mergeCell ref="L561:P561"/>
    <mergeCell ref="R561:T562"/>
    <mergeCell ref="B557:H557"/>
    <mergeCell ref="I557:K557"/>
    <mergeCell ref="L557:P557"/>
    <mergeCell ref="R557:T557"/>
    <mergeCell ref="B558:H558"/>
    <mergeCell ref="I558:K558"/>
    <mergeCell ref="L558:P558"/>
    <mergeCell ref="R558:T559"/>
    <mergeCell ref="B554:H554"/>
    <mergeCell ref="I554:K554"/>
    <mergeCell ref="L554:P554"/>
    <mergeCell ref="R554:T555"/>
    <mergeCell ref="B556:H556"/>
    <mergeCell ref="I556:K556"/>
    <mergeCell ref="L556:P556"/>
    <mergeCell ref="R556:T556"/>
    <mergeCell ref="B551:H551"/>
    <mergeCell ref="I551:K551"/>
    <mergeCell ref="L551:P551"/>
    <mergeCell ref="R551:T551"/>
    <mergeCell ref="B552:H552"/>
    <mergeCell ref="I552:K552"/>
    <mergeCell ref="L552:P552"/>
    <mergeCell ref="R552:T553"/>
    <mergeCell ref="B549:H549"/>
    <mergeCell ref="I549:K549"/>
    <mergeCell ref="L549:P549"/>
    <mergeCell ref="R549:T549"/>
    <mergeCell ref="B550:H550"/>
    <mergeCell ref="I550:K550"/>
    <mergeCell ref="L550:P550"/>
    <mergeCell ref="R550:T550"/>
    <mergeCell ref="O539:S539"/>
    <mergeCell ref="A542:M542"/>
    <mergeCell ref="P542:V542"/>
    <mergeCell ref="A543:U543"/>
    <mergeCell ref="A545:L545"/>
    <mergeCell ref="B547:H547"/>
    <mergeCell ref="I547:K548"/>
    <mergeCell ref="L547:P547"/>
    <mergeCell ref="R547:T547"/>
    <mergeCell ref="B535:H535"/>
    <mergeCell ref="I535:K535"/>
    <mergeCell ref="L535:P535"/>
    <mergeCell ref="R535:T535"/>
    <mergeCell ref="B536:H536"/>
    <mergeCell ref="I536:K536"/>
    <mergeCell ref="L536:P536"/>
    <mergeCell ref="R536:T537"/>
    <mergeCell ref="B532:H532"/>
    <mergeCell ref="I532:K532"/>
    <mergeCell ref="L532:P532"/>
    <mergeCell ref="R532:T533"/>
    <mergeCell ref="B534:H534"/>
    <mergeCell ref="I534:K534"/>
    <mergeCell ref="L534:P534"/>
    <mergeCell ref="R534:T534"/>
    <mergeCell ref="B529:H529"/>
    <mergeCell ref="I529:K529"/>
    <mergeCell ref="L529:P529"/>
    <mergeCell ref="R529:T529"/>
    <mergeCell ref="B530:H530"/>
    <mergeCell ref="I530:K530"/>
    <mergeCell ref="L530:P530"/>
    <mergeCell ref="R530:T531"/>
    <mergeCell ref="B527:H527"/>
    <mergeCell ref="I527:K527"/>
    <mergeCell ref="L527:P527"/>
    <mergeCell ref="R527:T527"/>
    <mergeCell ref="B528:H528"/>
    <mergeCell ref="I528:K528"/>
    <mergeCell ref="L528:P528"/>
    <mergeCell ref="R528:T528"/>
    <mergeCell ref="B525:H525"/>
    <mergeCell ref="I525:K525"/>
    <mergeCell ref="L525:P525"/>
    <mergeCell ref="R525:T525"/>
    <mergeCell ref="B526:H526"/>
    <mergeCell ref="I526:K526"/>
    <mergeCell ref="L526:P526"/>
    <mergeCell ref="R526:T526"/>
    <mergeCell ref="B523:H523"/>
    <mergeCell ref="I523:K523"/>
    <mergeCell ref="L523:P523"/>
    <mergeCell ref="R523:T523"/>
    <mergeCell ref="B524:H524"/>
    <mergeCell ref="I524:K524"/>
    <mergeCell ref="L524:P524"/>
    <mergeCell ref="R524:T524"/>
    <mergeCell ref="B521:H521"/>
    <mergeCell ref="I521:K521"/>
    <mergeCell ref="L521:P521"/>
    <mergeCell ref="R521:T521"/>
    <mergeCell ref="B522:H522"/>
    <mergeCell ref="I522:K522"/>
    <mergeCell ref="L522:P522"/>
    <mergeCell ref="R522:T522"/>
    <mergeCell ref="B519:H519"/>
    <mergeCell ref="I519:K519"/>
    <mergeCell ref="L519:P519"/>
    <mergeCell ref="R519:T519"/>
    <mergeCell ref="B520:H520"/>
    <mergeCell ref="I520:K520"/>
    <mergeCell ref="L520:P520"/>
    <mergeCell ref="R520:T520"/>
    <mergeCell ref="B517:H517"/>
    <mergeCell ref="I517:K517"/>
    <mergeCell ref="L517:P517"/>
    <mergeCell ref="R517:T517"/>
    <mergeCell ref="B518:H518"/>
    <mergeCell ref="I518:K518"/>
    <mergeCell ref="L518:P518"/>
    <mergeCell ref="R518:T518"/>
    <mergeCell ref="B515:H515"/>
    <mergeCell ref="I515:K515"/>
    <mergeCell ref="L515:P515"/>
    <mergeCell ref="R515:T515"/>
    <mergeCell ref="B516:H516"/>
    <mergeCell ref="I516:K516"/>
    <mergeCell ref="L516:P516"/>
    <mergeCell ref="R516:T516"/>
    <mergeCell ref="B513:H513"/>
    <mergeCell ref="I513:K513"/>
    <mergeCell ref="L513:P513"/>
    <mergeCell ref="R513:T513"/>
    <mergeCell ref="B514:H514"/>
    <mergeCell ref="I514:K514"/>
    <mergeCell ref="L514:P514"/>
    <mergeCell ref="R514:T514"/>
    <mergeCell ref="B511:H511"/>
    <mergeCell ref="I511:K511"/>
    <mergeCell ref="L511:P511"/>
    <mergeCell ref="R511:T511"/>
    <mergeCell ref="B512:H512"/>
    <mergeCell ref="I512:K512"/>
    <mergeCell ref="L512:P512"/>
    <mergeCell ref="R512:T512"/>
    <mergeCell ref="B509:H509"/>
    <mergeCell ref="I509:K509"/>
    <mergeCell ref="L509:P509"/>
    <mergeCell ref="R509:T509"/>
    <mergeCell ref="B510:H510"/>
    <mergeCell ref="I510:K510"/>
    <mergeCell ref="L510:P510"/>
    <mergeCell ref="R510:T510"/>
    <mergeCell ref="B507:H507"/>
    <mergeCell ref="I507:K507"/>
    <mergeCell ref="L507:P507"/>
    <mergeCell ref="R507:T507"/>
    <mergeCell ref="B508:H508"/>
    <mergeCell ref="I508:K508"/>
    <mergeCell ref="L508:P508"/>
    <mergeCell ref="R508:T508"/>
    <mergeCell ref="B505:H505"/>
    <mergeCell ref="I505:K505"/>
    <mergeCell ref="L505:P505"/>
    <mergeCell ref="R505:T505"/>
    <mergeCell ref="B506:H506"/>
    <mergeCell ref="I506:K506"/>
    <mergeCell ref="L506:P506"/>
    <mergeCell ref="R506:T506"/>
    <mergeCell ref="B503:H503"/>
    <mergeCell ref="I503:K503"/>
    <mergeCell ref="L503:P503"/>
    <mergeCell ref="R503:T503"/>
    <mergeCell ref="B504:H504"/>
    <mergeCell ref="I504:K504"/>
    <mergeCell ref="L504:P504"/>
    <mergeCell ref="R504:T504"/>
    <mergeCell ref="B501:H501"/>
    <mergeCell ref="I501:K501"/>
    <mergeCell ref="L501:P501"/>
    <mergeCell ref="R501:T501"/>
    <mergeCell ref="B502:H502"/>
    <mergeCell ref="I502:K502"/>
    <mergeCell ref="L502:P502"/>
    <mergeCell ref="R502:T502"/>
    <mergeCell ref="B499:H499"/>
    <mergeCell ref="I499:K499"/>
    <mergeCell ref="L499:P499"/>
    <mergeCell ref="R499:T499"/>
    <mergeCell ref="B500:H500"/>
    <mergeCell ref="I500:K500"/>
    <mergeCell ref="L500:P500"/>
    <mergeCell ref="R500:T500"/>
    <mergeCell ref="B497:H497"/>
    <mergeCell ref="I497:K497"/>
    <mergeCell ref="L497:P497"/>
    <mergeCell ref="R497:T497"/>
    <mergeCell ref="B498:H498"/>
    <mergeCell ref="I498:K498"/>
    <mergeCell ref="L498:P498"/>
    <mergeCell ref="R498:T498"/>
    <mergeCell ref="B495:H495"/>
    <mergeCell ref="I495:K495"/>
    <mergeCell ref="L495:P495"/>
    <mergeCell ref="R495:T495"/>
    <mergeCell ref="B496:H496"/>
    <mergeCell ref="I496:K496"/>
    <mergeCell ref="L496:P496"/>
    <mergeCell ref="R496:T496"/>
    <mergeCell ref="A490:U490"/>
    <mergeCell ref="A492:L492"/>
    <mergeCell ref="B494:H494"/>
    <mergeCell ref="I494:K494"/>
    <mergeCell ref="L494:P494"/>
    <mergeCell ref="R494:T494"/>
    <mergeCell ref="B484:H484"/>
    <mergeCell ref="I484:K484"/>
    <mergeCell ref="L484:P484"/>
    <mergeCell ref="R484:T484"/>
    <mergeCell ref="O486:S486"/>
    <mergeCell ref="A489:M489"/>
    <mergeCell ref="P489:V489"/>
    <mergeCell ref="B480:H480"/>
    <mergeCell ref="I480:K481"/>
    <mergeCell ref="L480:P480"/>
    <mergeCell ref="R480:T480"/>
    <mergeCell ref="B482:H482"/>
    <mergeCell ref="I482:K482"/>
    <mergeCell ref="L482:P482"/>
    <mergeCell ref="R482:T483"/>
    <mergeCell ref="B476:H476"/>
    <mergeCell ref="I476:K476"/>
    <mergeCell ref="L476:P476"/>
    <mergeCell ref="R476:T477"/>
    <mergeCell ref="B478:H478"/>
    <mergeCell ref="I478:K478"/>
    <mergeCell ref="L478:P478"/>
    <mergeCell ref="R478:T479"/>
    <mergeCell ref="B474:H474"/>
    <mergeCell ref="I474:K474"/>
    <mergeCell ref="L474:P474"/>
    <mergeCell ref="R474:T474"/>
    <mergeCell ref="B475:H475"/>
    <mergeCell ref="I475:K475"/>
    <mergeCell ref="L475:P475"/>
    <mergeCell ref="R475:T475"/>
    <mergeCell ref="B471:H471"/>
    <mergeCell ref="I471:K471"/>
    <mergeCell ref="L471:P471"/>
    <mergeCell ref="R471:T472"/>
    <mergeCell ref="B473:H473"/>
    <mergeCell ref="I473:K473"/>
    <mergeCell ref="L473:P473"/>
    <mergeCell ref="R473:T473"/>
    <mergeCell ref="O461:S461"/>
    <mergeCell ref="A464:M464"/>
    <mergeCell ref="P464:V464"/>
    <mergeCell ref="A465:U465"/>
    <mergeCell ref="A467:L467"/>
    <mergeCell ref="B469:H469"/>
    <mergeCell ref="I469:K469"/>
    <mergeCell ref="L469:P469"/>
    <mergeCell ref="R469:T470"/>
    <mergeCell ref="B457:H457"/>
    <mergeCell ref="I457:K457"/>
    <mergeCell ref="L457:P457"/>
    <mergeCell ref="R457:T457"/>
    <mergeCell ref="B458:H458"/>
    <mergeCell ref="I458:K458"/>
    <mergeCell ref="L458:P458"/>
    <mergeCell ref="R458:T459"/>
    <mergeCell ref="O453:S453"/>
    <mergeCell ref="A454:L454"/>
    <mergeCell ref="B456:H456"/>
    <mergeCell ref="I456:K456"/>
    <mergeCell ref="L456:P456"/>
    <mergeCell ref="R456:T456"/>
    <mergeCell ref="B448:H448"/>
    <mergeCell ref="I448:K448"/>
    <mergeCell ref="L448:P448"/>
    <mergeCell ref="R448:T449"/>
    <mergeCell ref="B450:H450"/>
    <mergeCell ref="I450:K450"/>
    <mergeCell ref="L450:P450"/>
    <mergeCell ref="R450:T451"/>
    <mergeCell ref="B446:H446"/>
    <mergeCell ref="I446:K446"/>
    <mergeCell ref="L446:P446"/>
    <mergeCell ref="R446:T446"/>
    <mergeCell ref="B447:H447"/>
    <mergeCell ref="I447:K447"/>
    <mergeCell ref="L447:P447"/>
    <mergeCell ref="R447:T447"/>
    <mergeCell ref="B440:H440"/>
    <mergeCell ref="I440:K441"/>
    <mergeCell ref="L440:P440"/>
    <mergeCell ref="R440:T440"/>
    <mergeCell ref="O443:S443"/>
    <mergeCell ref="A444:L444"/>
    <mergeCell ref="B437:H437"/>
    <mergeCell ref="I437:K437"/>
    <mergeCell ref="L437:P437"/>
    <mergeCell ref="R437:T438"/>
    <mergeCell ref="B439:H439"/>
    <mergeCell ref="I439:K439"/>
    <mergeCell ref="L439:P439"/>
    <mergeCell ref="R439:T439"/>
    <mergeCell ref="B433:H433"/>
    <mergeCell ref="I433:K434"/>
    <mergeCell ref="L433:P433"/>
    <mergeCell ref="R433:T433"/>
    <mergeCell ref="B435:H435"/>
    <mergeCell ref="I435:K435"/>
    <mergeCell ref="L435:P435"/>
    <mergeCell ref="R435:T436"/>
    <mergeCell ref="B428:H428"/>
    <mergeCell ref="I428:K428"/>
    <mergeCell ref="L428:P428"/>
    <mergeCell ref="R428:T428"/>
    <mergeCell ref="O430:S430"/>
    <mergeCell ref="A431:L431"/>
    <mergeCell ref="B425:H425"/>
    <mergeCell ref="I425:K425"/>
    <mergeCell ref="L425:P425"/>
    <mergeCell ref="R425:T425"/>
    <mergeCell ref="B426:H426"/>
    <mergeCell ref="I426:K426"/>
    <mergeCell ref="L426:P426"/>
    <mergeCell ref="R426:T427"/>
    <mergeCell ref="B422:H422"/>
    <mergeCell ref="I422:K422"/>
    <mergeCell ref="L422:P422"/>
    <mergeCell ref="R422:T423"/>
    <mergeCell ref="B424:H424"/>
    <mergeCell ref="I424:K424"/>
    <mergeCell ref="L424:P424"/>
    <mergeCell ref="R424:T424"/>
    <mergeCell ref="B420:H420"/>
    <mergeCell ref="I420:K420"/>
    <mergeCell ref="L420:P420"/>
    <mergeCell ref="R420:T420"/>
    <mergeCell ref="B421:H421"/>
    <mergeCell ref="I421:K421"/>
    <mergeCell ref="L421:P421"/>
    <mergeCell ref="R421:T421"/>
    <mergeCell ref="B418:H418"/>
    <mergeCell ref="I418:K418"/>
    <mergeCell ref="L418:P418"/>
    <mergeCell ref="R418:T418"/>
    <mergeCell ref="B419:H419"/>
    <mergeCell ref="I419:K419"/>
    <mergeCell ref="L419:P419"/>
    <mergeCell ref="R419:T419"/>
    <mergeCell ref="B415:H415"/>
    <mergeCell ref="I415:K415"/>
    <mergeCell ref="L415:P415"/>
    <mergeCell ref="R415:T415"/>
    <mergeCell ref="B416:H416"/>
    <mergeCell ref="I416:K416"/>
    <mergeCell ref="L416:P416"/>
    <mergeCell ref="R416:T417"/>
    <mergeCell ref="B413:H413"/>
    <mergeCell ref="I413:K413"/>
    <mergeCell ref="L413:P413"/>
    <mergeCell ref="R413:T413"/>
    <mergeCell ref="B414:H414"/>
    <mergeCell ref="I414:K414"/>
    <mergeCell ref="L414:P414"/>
    <mergeCell ref="R414:T414"/>
    <mergeCell ref="A408:U408"/>
    <mergeCell ref="A410:L410"/>
    <mergeCell ref="B412:H412"/>
    <mergeCell ref="I412:K412"/>
    <mergeCell ref="L412:P412"/>
    <mergeCell ref="R412:T412"/>
    <mergeCell ref="B402:H402"/>
    <mergeCell ref="I402:K402"/>
    <mergeCell ref="L402:P402"/>
    <mergeCell ref="R402:T402"/>
    <mergeCell ref="O404:S404"/>
    <mergeCell ref="A407:M407"/>
    <mergeCell ref="P407:V407"/>
    <mergeCell ref="B398:H398"/>
    <mergeCell ref="I398:K398"/>
    <mergeCell ref="L398:P398"/>
    <mergeCell ref="R398:T399"/>
    <mergeCell ref="B400:H400"/>
    <mergeCell ref="I400:K400"/>
    <mergeCell ref="L400:P400"/>
    <mergeCell ref="R400:T401"/>
    <mergeCell ref="B394:H394"/>
    <mergeCell ref="I394:K394"/>
    <mergeCell ref="L394:P394"/>
    <mergeCell ref="R394:T395"/>
    <mergeCell ref="B396:H396"/>
    <mergeCell ref="I396:K396"/>
    <mergeCell ref="L396:P396"/>
    <mergeCell ref="R396:T397"/>
    <mergeCell ref="B391:H391"/>
    <mergeCell ref="I391:K391"/>
    <mergeCell ref="L391:P391"/>
    <mergeCell ref="R391:T392"/>
    <mergeCell ref="B393:H393"/>
    <mergeCell ref="I393:K393"/>
    <mergeCell ref="L393:P393"/>
    <mergeCell ref="R393:T393"/>
    <mergeCell ref="B387:H387"/>
    <mergeCell ref="I387:K387"/>
    <mergeCell ref="L387:P387"/>
    <mergeCell ref="R387:T388"/>
    <mergeCell ref="B389:H389"/>
    <mergeCell ref="I389:K389"/>
    <mergeCell ref="L389:P389"/>
    <mergeCell ref="R389:T390"/>
    <mergeCell ref="B384:H384"/>
    <mergeCell ref="I384:K384"/>
    <mergeCell ref="L384:P384"/>
    <mergeCell ref="R384:T385"/>
    <mergeCell ref="B386:H386"/>
    <mergeCell ref="I386:K386"/>
    <mergeCell ref="L386:P386"/>
    <mergeCell ref="R386:T386"/>
    <mergeCell ref="B380:H380"/>
    <mergeCell ref="I380:K380"/>
    <mergeCell ref="L380:P380"/>
    <mergeCell ref="R380:T381"/>
    <mergeCell ref="B382:H382"/>
    <mergeCell ref="I382:K382"/>
    <mergeCell ref="L382:P382"/>
    <mergeCell ref="R382:T383"/>
    <mergeCell ref="B376:H376"/>
    <mergeCell ref="I376:K376"/>
    <mergeCell ref="L376:P376"/>
    <mergeCell ref="R376:T377"/>
    <mergeCell ref="B378:H378"/>
    <mergeCell ref="I378:K378"/>
    <mergeCell ref="L378:P378"/>
    <mergeCell ref="R378:T379"/>
    <mergeCell ref="B371:H371"/>
    <mergeCell ref="I371:K371"/>
    <mergeCell ref="L371:P371"/>
    <mergeCell ref="R371:T371"/>
    <mergeCell ref="O373:S373"/>
    <mergeCell ref="A374:L374"/>
    <mergeCell ref="B368:H368"/>
    <mergeCell ref="I368:K368"/>
    <mergeCell ref="L368:P368"/>
    <mergeCell ref="R368:T369"/>
    <mergeCell ref="B370:H370"/>
    <mergeCell ref="I370:K370"/>
    <mergeCell ref="L370:P370"/>
    <mergeCell ref="R370:T370"/>
    <mergeCell ref="B365:H365"/>
    <mergeCell ref="I365:K365"/>
    <mergeCell ref="L365:P365"/>
    <mergeCell ref="R365:T366"/>
    <mergeCell ref="B367:H367"/>
    <mergeCell ref="I367:K367"/>
    <mergeCell ref="L367:P367"/>
    <mergeCell ref="R367:T367"/>
    <mergeCell ref="B361:H361"/>
    <mergeCell ref="I361:K361"/>
    <mergeCell ref="L361:P361"/>
    <mergeCell ref="R361:T362"/>
    <mergeCell ref="B363:H363"/>
    <mergeCell ref="I363:K363"/>
    <mergeCell ref="L363:P363"/>
    <mergeCell ref="R363:T364"/>
    <mergeCell ref="B359:H359"/>
    <mergeCell ref="I359:K359"/>
    <mergeCell ref="L359:P359"/>
    <mergeCell ref="R359:T359"/>
    <mergeCell ref="B360:H360"/>
    <mergeCell ref="I360:K360"/>
    <mergeCell ref="L360:P360"/>
    <mergeCell ref="R360:T360"/>
    <mergeCell ref="B356:H356"/>
    <mergeCell ref="I356:K356"/>
    <mergeCell ref="L356:P356"/>
    <mergeCell ref="R356:T357"/>
    <mergeCell ref="B358:H358"/>
    <mergeCell ref="I358:K358"/>
    <mergeCell ref="L358:P358"/>
    <mergeCell ref="R358:T358"/>
    <mergeCell ref="A350:U350"/>
    <mergeCell ref="A352:L352"/>
    <mergeCell ref="B354:H354"/>
    <mergeCell ref="I354:K354"/>
    <mergeCell ref="L354:P354"/>
    <mergeCell ref="R354:T355"/>
    <mergeCell ref="B344:H344"/>
    <mergeCell ref="I344:K344"/>
    <mergeCell ref="L344:P344"/>
    <mergeCell ref="R344:T344"/>
    <mergeCell ref="O346:S346"/>
    <mergeCell ref="A349:M349"/>
    <mergeCell ref="P349:V349"/>
    <mergeCell ref="B342:H342"/>
    <mergeCell ref="I342:K342"/>
    <mergeCell ref="L342:P342"/>
    <mergeCell ref="R342:T342"/>
    <mergeCell ref="B343:H343"/>
    <mergeCell ref="I343:K343"/>
    <mergeCell ref="L343:P343"/>
    <mergeCell ref="R343:T343"/>
    <mergeCell ref="B340:H340"/>
    <mergeCell ref="I340:K340"/>
    <mergeCell ref="L340:P340"/>
    <mergeCell ref="R340:T340"/>
    <mergeCell ref="B341:H341"/>
    <mergeCell ref="I341:K341"/>
    <mergeCell ref="L341:P341"/>
    <mergeCell ref="R341:T341"/>
    <mergeCell ref="B338:H338"/>
    <mergeCell ref="I338:K338"/>
    <mergeCell ref="L338:P338"/>
    <mergeCell ref="R338:T338"/>
    <mergeCell ref="B339:H339"/>
    <mergeCell ref="I339:K339"/>
    <mergeCell ref="L339:P339"/>
    <mergeCell ref="R339:T339"/>
    <mergeCell ref="B336:H336"/>
    <mergeCell ref="I336:K336"/>
    <mergeCell ref="L336:P336"/>
    <mergeCell ref="R336:T336"/>
    <mergeCell ref="B337:H337"/>
    <mergeCell ref="I337:K337"/>
    <mergeCell ref="L337:P337"/>
    <mergeCell ref="R337:T337"/>
    <mergeCell ref="B334:H334"/>
    <mergeCell ref="I334:K334"/>
    <mergeCell ref="L334:P334"/>
    <mergeCell ref="R334:T334"/>
    <mergeCell ref="B335:H335"/>
    <mergeCell ref="I335:K335"/>
    <mergeCell ref="L335:P335"/>
    <mergeCell ref="R335:T335"/>
    <mergeCell ref="B332:H332"/>
    <mergeCell ref="I332:K332"/>
    <mergeCell ref="L332:P332"/>
    <mergeCell ref="R332:T332"/>
    <mergeCell ref="B333:H333"/>
    <mergeCell ref="I333:K333"/>
    <mergeCell ref="L333:P333"/>
    <mergeCell ref="R333:T333"/>
    <mergeCell ref="B330:H330"/>
    <mergeCell ref="I330:K330"/>
    <mergeCell ref="L330:P330"/>
    <mergeCell ref="R330:T330"/>
    <mergeCell ref="B331:H331"/>
    <mergeCell ref="I331:K331"/>
    <mergeCell ref="L331:P331"/>
    <mergeCell ref="R331:T331"/>
    <mergeCell ref="O326:S326"/>
    <mergeCell ref="A327:L327"/>
    <mergeCell ref="B329:H329"/>
    <mergeCell ref="I329:K329"/>
    <mergeCell ref="L329:P329"/>
    <mergeCell ref="R329:T329"/>
    <mergeCell ref="B322:H322"/>
    <mergeCell ref="I322:K322"/>
    <mergeCell ref="L322:P322"/>
    <mergeCell ref="R322:T322"/>
    <mergeCell ref="B323:H323"/>
    <mergeCell ref="I323:K323"/>
    <mergeCell ref="L323:P323"/>
    <mergeCell ref="R323:T324"/>
    <mergeCell ref="B320:H320"/>
    <mergeCell ref="I320:K320"/>
    <mergeCell ref="L320:P320"/>
    <mergeCell ref="R320:T320"/>
    <mergeCell ref="B321:H321"/>
    <mergeCell ref="I321:K321"/>
    <mergeCell ref="L321:P321"/>
    <mergeCell ref="R321:T321"/>
    <mergeCell ref="B317:H317"/>
    <mergeCell ref="I317:K317"/>
    <mergeCell ref="L317:P317"/>
    <mergeCell ref="R317:T318"/>
    <mergeCell ref="B319:H319"/>
    <mergeCell ref="I319:K319"/>
    <mergeCell ref="L319:P319"/>
    <mergeCell ref="R319:T319"/>
    <mergeCell ref="B315:H315"/>
    <mergeCell ref="I315:K315"/>
    <mergeCell ref="L315:P315"/>
    <mergeCell ref="R315:T315"/>
    <mergeCell ref="B316:H316"/>
    <mergeCell ref="I316:K316"/>
    <mergeCell ref="L316:P316"/>
    <mergeCell ref="R316:T316"/>
    <mergeCell ref="B313:H313"/>
    <mergeCell ref="I313:K313"/>
    <mergeCell ref="L313:P313"/>
    <mergeCell ref="R313:T313"/>
    <mergeCell ref="B314:H314"/>
    <mergeCell ref="I314:K314"/>
    <mergeCell ref="L314:P314"/>
    <mergeCell ref="R314:T314"/>
    <mergeCell ref="B311:H311"/>
    <mergeCell ref="I311:K311"/>
    <mergeCell ref="L311:P311"/>
    <mergeCell ref="R311:T311"/>
    <mergeCell ref="B312:H312"/>
    <mergeCell ref="I312:K312"/>
    <mergeCell ref="L312:P312"/>
    <mergeCell ref="R312:T312"/>
    <mergeCell ref="B309:H309"/>
    <mergeCell ref="I309:K309"/>
    <mergeCell ref="L309:P309"/>
    <mergeCell ref="R309:T309"/>
    <mergeCell ref="B310:H310"/>
    <mergeCell ref="I310:K310"/>
    <mergeCell ref="L310:P310"/>
    <mergeCell ref="R310:T310"/>
    <mergeCell ref="B307:H307"/>
    <mergeCell ref="I307:K307"/>
    <mergeCell ref="L307:P307"/>
    <mergeCell ref="R307:T307"/>
    <mergeCell ref="B308:H308"/>
    <mergeCell ref="I308:K308"/>
    <mergeCell ref="L308:P308"/>
    <mergeCell ref="R308:T308"/>
    <mergeCell ref="B305:H305"/>
    <mergeCell ref="I305:K305"/>
    <mergeCell ref="L305:P305"/>
    <mergeCell ref="R305:T305"/>
    <mergeCell ref="B306:H306"/>
    <mergeCell ref="I306:K306"/>
    <mergeCell ref="L306:P306"/>
    <mergeCell ref="R306:T306"/>
    <mergeCell ref="B303:H303"/>
    <mergeCell ref="I303:K303"/>
    <mergeCell ref="L303:P303"/>
    <mergeCell ref="R303:T303"/>
    <mergeCell ref="B304:H304"/>
    <mergeCell ref="I304:K304"/>
    <mergeCell ref="L304:P304"/>
    <mergeCell ref="R304:T304"/>
    <mergeCell ref="B301:H301"/>
    <mergeCell ref="I301:K301"/>
    <mergeCell ref="L301:P301"/>
    <mergeCell ref="R301:T301"/>
    <mergeCell ref="B302:H302"/>
    <mergeCell ref="I302:K302"/>
    <mergeCell ref="L302:P302"/>
    <mergeCell ref="R302:T302"/>
    <mergeCell ref="A294:M294"/>
    <mergeCell ref="P294:V294"/>
    <mergeCell ref="A295:U295"/>
    <mergeCell ref="A297:L297"/>
    <mergeCell ref="B299:H299"/>
    <mergeCell ref="I299:K299"/>
    <mergeCell ref="L299:P299"/>
    <mergeCell ref="R299:T300"/>
    <mergeCell ref="B290:H290"/>
    <mergeCell ref="I290:K290"/>
    <mergeCell ref="L290:P290"/>
    <mergeCell ref="R290:T290"/>
    <mergeCell ref="B291:H291"/>
    <mergeCell ref="I291:K291"/>
    <mergeCell ref="L291:P291"/>
    <mergeCell ref="R291:T291"/>
    <mergeCell ref="B288:H288"/>
    <mergeCell ref="I288:K288"/>
    <mergeCell ref="L288:P288"/>
    <mergeCell ref="R288:T288"/>
    <mergeCell ref="B289:H289"/>
    <mergeCell ref="I289:K289"/>
    <mergeCell ref="L289:P289"/>
    <mergeCell ref="R289:T289"/>
    <mergeCell ref="B286:H286"/>
    <mergeCell ref="I286:K286"/>
    <mergeCell ref="L286:P286"/>
    <mergeCell ref="R286:T286"/>
    <mergeCell ref="B287:H287"/>
    <mergeCell ref="I287:K287"/>
    <mergeCell ref="L287:P287"/>
    <mergeCell ref="R287:T287"/>
    <mergeCell ref="B284:H284"/>
    <mergeCell ref="I284:K284"/>
    <mergeCell ref="L284:P284"/>
    <mergeCell ref="R284:T284"/>
    <mergeCell ref="B285:H285"/>
    <mergeCell ref="I285:K285"/>
    <mergeCell ref="L285:P285"/>
    <mergeCell ref="R285:T285"/>
    <mergeCell ref="B281:H281"/>
    <mergeCell ref="I281:K281"/>
    <mergeCell ref="L281:P281"/>
    <mergeCell ref="R281:T282"/>
    <mergeCell ref="B283:H283"/>
    <mergeCell ref="I283:K283"/>
    <mergeCell ref="L283:P283"/>
    <mergeCell ref="R283:T283"/>
    <mergeCell ref="B278:H278"/>
    <mergeCell ref="I278:K278"/>
    <mergeCell ref="L278:P278"/>
    <mergeCell ref="R278:T278"/>
    <mergeCell ref="B279:H279"/>
    <mergeCell ref="I279:K279"/>
    <mergeCell ref="L279:P279"/>
    <mergeCell ref="R279:T280"/>
    <mergeCell ref="B275:H275"/>
    <mergeCell ref="I275:K275"/>
    <mergeCell ref="L275:P275"/>
    <mergeCell ref="R275:T276"/>
    <mergeCell ref="B277:H277"/>
    <mergeCell ref="I277:K277"/>
    <mergeCell ref="L277:P277"/>
    <mergeCell ref="R277:T277"/>
    <mergeCell ref="B273:H273"/>
    <mergeCell ref="I273:K273"/>
    <mergeCell ref="L273:P273"/>
    <mergeCell ref="R273:T273"/>
    <mergeCell ref="B274:H274"/>
    <mergeCell ref="I274:K274"/>
    <mergeCell ref="L274:P274"/>
    <mergeCell ref="R274:T274"/>
    <mergeCell ref="B270:H270"/>
    <mergeCell ref="I270:K270"/>
    <mergeCell ref="L270:P270"/>
    <mergeCell ref="R270:T270"/>
    <mergeCell ref="B271:H271"/>
    <mergeCell ref="I271:K271"/>
    <mergeCell ref="L271:P271"/>
    <mergeCell ref="R271:T272"/>
    <mergeCell ref="B268:H268"/>
    <mergeCell ref="I268:K268"/>
    <mergeCell ref="L268:P268"/>
    <mergeCell ref="R268:T268"/>
    <mergeCell ref="B269:H269"/>
    <mergeCell ref="I269:K269"/>
    <mergeCell ref="L269:P269"/>
    <mergeCell ref="R269:T269"/>
    <mergeCell ref="B266:H266"/>
    <mergeCell ref="I266:K266"/>
    <mergeCell ref="L266:P266"/>
    <mergeCell ref="R266:T266"/>
    <mergeCell ref="B267:H267"/>
    <mergeCell ref="I267:K267"/>
    <mergeCell ref="L267:P267"/>
    <mergeCell ref="R267:T267"/>
    <mergeCell ref="B263:H263"/>
    <mergeCell ref="I263:K263"/>
    <mergeCell ref="L263:P263"/>
    <mergeCell ref="R263:T264"/>
    <mergeCell ref="B265:H265"/>
    <mergeCell ref="I265:K265"/>
    <mergeCell ref="L265:P265"/>
    <mergeCell ref="R265:T265"/>
    <mergeCell ref="B261:H261"/>
    <mergeCell ref="I261:K261"/>
    <mergeCell ref="L261:P261"/>
    <mergeCell ref="R261:T261"/>
    <mergeCell ref="B262:H262"/>
    <mergeCell ref="I262:K262"/>
    <mergeCell ref="L262:P262"/>
    <mergeCell ref="R262:T262"/>
    <mergeCell ref="B259:H259"/>
    <mergeCell ref="I259:K259"/>
    <mergeCell ref="L259:P259"/>
    <mergeCell ref="R259:T259"/>
    <mergeCell ref="B260:H260"/>
    <mergeCell ref="I260:K260"/>
    <mergeCell ref="L260:P260"/>
    <mergeCell ref="R260:T260"/>
    <mergeCell ref="B257:H257"/>
    <mergeCell ref="I257:K257"/>
    <mergeCell ref="L257:P257"/>
    <mergeCell ref="R257:T257"/>
    <mergeCell ref="B258:H258"/>
    <mergeCell ref="I258:K258"/>
    <mergeCell ref="L258:P258"/>
    <mergeCell ref="R258:T258"/>
    <mergeCell ref="B255:H255"/>
    <mergeCell ref="I255:K255"/>
    <mergeCell ref="L255:P255"/>
    <mergeCell ref="R255:T255"/>
    <mergeCell ref="B256:H256"/>
    <mergeCell ref="I256:K256"/>
    <mergeCell ref="L256:P256"/>
    <mergeCell ref="R256:T256"/>
    <mergeCell ref="B253:H253"/>
    <mergeCell ref="I253:K253"/>
    <mergeCell ref="L253:P253"/>
    <mergeCell ref="R253:T253"/>
    <mergeCell ref="B254:H254"/>
    <mergeCell ref="I254:K254"/>
    <mergeCell ref="L254:P254"/>
    <mergeCell ref="R254:T254"/>
    <mergeCell ref="B251:H251"/>
    <mergeCell ref="I251:K251"/>
    <mergeCell ref="L251:P251"/>
    <mergeCell ref="R251:T251"/>
    <mergeCell ref="B252:H252"/>
    <mergeCell ref="I252:K252"/>
    <mergeCell ref="L252:P252"/>
    <mergeCell ref="R252:T252"/>
    <mergeCell ref="B249:H249"/>
    <mergeCell ref="I249:K249"/>
    <mergeCell ref="L249:P249"/>
    <mergeCell ref="R249:T249"/>
    <mergeCell ref="B250:H250"/>
    <mergeCell ref="I250:K250"/>
    <mergeCell ref="L250:P250"/>
    <mergeCell ref="R250:T250"/>
    <mergeCell ref="B247:H247"/>
    <mergeCell ref="I247:K247"/>
    <mergeCell ref="L247:P247"/>
    <mergeCell ref="R247:T247"/>
    <mergeCell ref="B248:H248"/>
    <mergeCell ref="I248:K248"/>
    <mergeCell ref="L248:P248"/>
    <mergeCell ref="R248:T248"/>
    <mergeCell ref="B245:H245"/>
    <mergeCell ref="I245:K245"/>
    <mergeCell ref="L245:P245"/>
    <mergeCell ref="R245:T245"/>
    <mergeCell ref="B246:H246"/>
    <mergeCell ref="I246:K246"/>
    <mergeCell ref="L246:P246"/>
    <mergeCell ref="R246:T246"/>
    <mergeCell ref="B241:H241"/>
    <mergeCell ref="I241:K241"/>
    <mergeCell ref="L241:P241"/>
    <mergeCell ref="R241:T242"/>
    <mergeCell ref="B243:H243"/>
    <mergeCell ref="I243:K243"/>
    <mergeCell ref="L243:P243"/>
    <mergeCell ref="R243:T244"/>
    <mergeCell ref="B239:H239"/>
    <mergeCell ref="I239:K239"/>
    <mergeCell ref="L239:P239"/>
    <mergeCell ref="R239:T239"/>
    <mergeCell ref="B240:H240"/>
    <mergeCell ref="I240:K240"/>
    <mergeCell ref="L240:P240"/>
    <mergeCell ref="R240:T240"/>
    <mergeCell ref="B237:H237"/>
    <mergeCell ref="I237:K237"/>
    <mergeCell ref="L237:P237"/>
    <mergeCell ref="R237:T237"/>
    <mergeCell ref="B238:H238"/>
    <mergeCell ref="I238:K238"/>
    <mergeCell ref="L238:P238"/>
    <mergeCell ref="R238:T238"/>
    <mergeCell ref="A231:M231"/>
    <mergeCell ref="P231:V231"/>
    <mergeCell ref="A232:U232"/>
    <mergeCell ref="A234:L234"/>
    <mergeCell ref="B236:H236"/>
    <mergeCell ref="I236:K236"/>
    <mergeCell ref="L236:P236"/>
    <mergeCell ref="R236:T236"/>
    <mergeCell ref="B227:H227"/>
    <mergeCell ref="I227:K227"/>
    <mergeCell ref="L227:P227"/>
    <mergeCell ref="R227:T227"/>
    <mergeCell ref="B228:H228"/>
    <mergeCell ref="I228:K228"/>
    <mergeCell ref="L228:P228"/>
    <mergeCell ref="R228:T228"/>
    <mergeCell ref="B224:H224"/>
    <mergeCell ref="I224:K224"/>
    <mergeCell ref="L224:P224"/>
    <mergeCell ref="R224:T224"/>
    <mergeCell ref="B225:H225"/>
    <mergeCell ref="I225:K225"/>
    <mergeCell ref="L225:P225"/>
    <mergeCell ref="R225:T226"/>
    <mergeCell ref="B222:H222"/>
    <mergeCell ref="I222:K222"/>
    <mergeCell ref="L222:P222"/>
    <mergeCell ref="R222:T222"/>
    <mergeCell ref="B223:H223"/>
    <mergeCell ref="I223:K223"/>
    <mergeCell ref="L223:P223"/>
    <mergeCell ref="R223:T223"/>
    <mergeCell ref="B218:H218"/>
    <mergeCell ref="I218:K218"/>
    <mergeCell ref="L218:P218"/>
    <mergeCell ref="R218:T219"/>
    <mergeCell ref="B220:H220"/>
    <mergeCell ref="I220:K220"/>
    <mergeCell ref="L220:P220"/>
    <mergeCell ref="R220:T221"/>
    <mergeCell ref="B216:H216"/>
    <mergeCell ref="I216:K216"/>
    <mergeCell ref="L216:P216"/>
    <mergeCell ref="R216:T216"/>
    <mergeCell ref="B217:H217"/>
    <mergeCell ref="I217:K217"/>
    <mergeCell ref="L217:P217"/>
    <mergeCell ref="R217:T217"/>
    <mergeCell ref="B214:H214"/>
    <mergeCell ref="I214:K214"/>
    <mergeCell ref="L214:P214"/>
    <mergeCell ref="R214:T214"/>
    <mergeCell ref="B215:H215"/>
    <mergeCell ref="I215:K215"/>
    <mergeCell ref="L215:P215"/>
    <mergeCell ref="R215:T215"/>
    <mergeCell ref="B212:H212"/>
    <mergeCell ref="I212:K212"/>
    <mergeCell ref="L212:P212"/>
    <mergeCell ref="R212:T212"/>
    <mergeCell ref="B213:H213"/>
    <mergeCell ref="I213:K213"/>
    <mergeCell ref="L213:P213"/>
    <mergeCell ref="R213:T213"/>
    <mergeCell ref="B210:H210"/>
    <mergeCell ref="I210:K210"/>
    <mergeCell ref="L210:P210"/>
    <mergeCell ref="R210:T210"/>
    <mergeCell ref="B211:H211"/>
    <mergeCell ref="I211:K211"/>
    <mergeCell ref="L211:P211"/>
    <mergeCell ref="R211:T211"/>
    <mergeCell ref="B208:H208"/>
    <mergeCell ref="I208:K208"/>
    <mergeCell ref="L208:P208"/>
    <mergeCell ref="R208:T208"/>
    <mergeCell ref="B209:H209"/>
    <mergeCell ref="I209:K209"/>
    <mergeCell ref="L209:P209"/>
    <mergeCell ref="R209:T209"/>
    <mergeCell ref="B206:H206"/>
    <mergeCell ref="I206:K206"/>
    <mergeCell ref="L206:P206"/>
    <mergeCell ref="R206:T206"/>
    <mergeCell ref="B207:H207"/>
    <mergeCell ref="I207:K207"/>
    <mergeCell ref="L207:P207"/>
    <mergeCell ref="R207:T207"/>
    <mergeCell ref="B204:H204"/>
    <mergeCell ref="I204:K204"/>
    <mergeCell ref="L204:P204"/>
    <mergeCell ref="R204:T204"/>
    <mergeCell ref="B205:H205"/>
    <mergeCell ref="I205:K205"/>
    <mergeCell ref="L205:P205"/>
    <mergeCell ref="R205:T205"/>
    <mergeCell ref="B201:H201"/>
    <mergeCell ref="I201:K201"/>
    <mergeCell ref="L201:P201"/>
    <mergeCell ref="R201:T202"/>
    <mergeCell ref="B203:H203"/>
    <mergeCell ref="I203:K203"/>
    <mergeCell ref="L203:P203"/>
    <mergeCell ref="R203:T203"/>
    <mergeCell ref="B199:H199"/>
    <mergeCell ref="I199:K199"/>
    <mergeCell ref="L199:P199"/>
    <mergeCell ref="R199:T199"/>
    <mergeCell ref="B200:H200"/>
    <mergeCell ref="I200:K200"/>
    <mergeCell ref="L200:P200"/>
    <mergeCell ref="R200:T200"/>
    <mergeCell ref="B197:H197"/>
    <mergeCell ref="I197:K197"/>
    <mergeCell ref="L197:P197"/>
    <mergeCell ref="R197:T197"/>
    <mergeCell ref="B198:H198"/>
    <mergeCell ref="I198:K198"/>
    <mergeCell ref="L198:P198"/>
    <mergeCell ref="R198:T198"/>
    <mergeCell ref="B195:H195"/>
    <mergeCell ref="I195:K195"/>
    <mergeCell ref="L195:P195"/>
    <mergeCell ref="R195:T195"/>
    <mergeCell ref="B196:H196"/>
    <mergeCell ref="I196:K196"/>
    <mergeCell ref="L196:P196"/>
    <mergeCell ref="R196:T196"/>
    <mergeCell ref="B193:H193"/>
    <mergeCell ref="I193:K193"/>
    <mergeCell ref="L193:P193"/>
    <mergeCell ref="R193:T193"/>
    <mergeCell ref="B194:H194"/>
    <mergeCell ref="I194:K194"/>
    <mergeCell ref="L194:P194"/>
    <mergeCell ref="R194:T194"/>
    <mergeCell ref="B191:H191"/>
    <mergeCell ref="I191:K191"/>
    <mergeCell ref="L191:P191"/>
    <mergeCell ref="R191:T191"/>
    <mergeCell ref="B192:H192"/>
    <mergeCell ref="I192:K192"/>
    <mergeCell ref="L192:P192"/>
    <mergeCell ref="R192:T192"/>
    <mergeCell ref="B189:H189"/>
    <mergeCell ref="I189:K189"/>
    <mergeCell ref="L189:P189"/>
    <mergeCell ref="R189:T189"/>
    <mergeCell ref="B190:H190"/>
    <mergeCell ref="I190:K190"/>
    <mergeCell ref="L190:P190"/>
    <mergeCell ref="R190:T190"/>
    <mergeCell ref="B187:H187"/>
    <mergeCell ref="I187:K187"/>
    <mergeCell ref="L187:P187"/>
    <mergeCell ref="R187:T187"/>
    <mergeCell ref="B188:H188"/>
    <mergeCell ref="I188:K188"/>
    <mergeCell ref="L188:P188"/>
    <mergeCell ref="R188:T188"/>
    <mergeCell ref="B185:H185"/>
    <mergeCell ref="I185:K185"/>
    <mergeCell ref="L185:P185"/>
    <mergeCell ref="R185:T185"/>
    <mergeCell ref="B186:H186"/>
    <mergeCell ref="I186:K186"/>
    <mergeCell ref="L186:P186"/>
    <mergeCell ref="R186:T186"/>
    <mergeCell ref="B183:H183"/>
    <mergeCell ref="I183:K183"/>
    <mergeCell ref="L183:P183"/>
    <mergeCell ref="R183:T183"/>
    <mergeCell ref="B184:H184"/>
    <mergeCell ref="I184:K184"/>
    <mergeCell ref="L184:P184"/>
    <mergeCell ref="R184:T184"/>
    <mergeCell ref="B181:H181"/>
    <mergeCell ref="I181:K181"/>
    <mergeCell ref="L181:P181"/>
    <mergeCell ref="R181:T181"/>
    <mergeCell ref="B182:H182"/>
    <mergeCell ref="I182:K182"/>
    <mergeCell ref="L182:P182"/>
    <mergeCell ref="R182:T182"/>
    <mergeCell ref="B178:H178"/>
    <mergeCell ref="I178:K178"/>
    <mergeCell ref="L178:P178"/>
    <mergeCell ref="R178:T178"/>
    <mergeCell ref="B179:H179"/>
    <mergeCell ref="I179:K179"/>
    <mergeCell ref="L179:P179"/>
    <mergeCell ref="R179:T180"/>
    <mergeCell ref="B176:H176"/>
    <mergeCell ref="I176:K176"/>
    <mergeCell ref="L176:P176"/>
    <mergeCell ref="R176:T176"/>
    <mergeCell ref="B177:H177"/>
    <mergeCell ref="I177:K177"/>
    <mergeCell ref="L177:P177"/>
    <mergeCell ref="R177:T177"/>
    <mergeCell ref="B174:H174"/>
    <mergeCell ref="I174:K174"/>
    <mergeCell ref="L174:P174"/>
    <mergeCell ref="R174:T174"/>
    <mergeCell ref="B175:H175"/>
    <mergeCell ref="I175:K175"/>
    <mergeCell ref="L175:P175"/>
    <mergeCell ref="R175:T175"/>
    <mergeCell ref="A168:U168"/>
    <mergeCell ref="A170:L170"/>
    <mergeCell ref="B172:H172"/>
    <mergeCell ref="I172:K172"/>
    <mergeCell ref="L172:P172"/>
    <mergeCell ref="R172:T173"/>
    <mergeCell ref="B162:H162"/>
    <mergeCell ref="I162:K162"/>
    <mergeCell ref="L162:P162"/>
    <mergeCell ref="R162:T162"/>
    <mergeCell ref="O164:S164"/>
    <mergeCell ref="A167:M167"/>
    <mergeCell ref="P167:V167"/>
    <mergeCell ref="B158:H158"/>
    <mergeCell ref="I158:K158"/>
    <mergeCell ref="L158:P158"/>
    <mergeCell ref="R158:T159"/>
    <mergeCell ref="B160:H160"/>
    <mergeCell ref="I160:K160"/>
    <mergeCell ref="L160:P160"/>
    <mergeCell ref="R160:T161"/>
    <mergeCell ref="B154:H154"/>
    <mergeCell ref="I154:K154"/>
    <mergeCell ref="L154:P154"/>
    <mergeCell ref="R154:T155"/>
    <mergeCell ref="B156:H156"/>
    <mergeCell ref="I156:K156"/>
    <mergeCell ref="L156:P156"/>
    <mergeCell ref="R156:T157"/>
    <mergeCell ref="B151:H151"/>
    <mergeCell ref="I151:K151"/>
    <mergeCell ref="L151:P151"/>
    <mergeCell ref="R151:T152"/>
    <mergeCell ref="B153:H153"/>
    <mergeCell ref="I153:K153"/>
    <mergeCell ref="L153:P153"/>
    <mergeCell ref="R153:T153"/>
    <mergeCell ref="B147:H147"/>
    <mergeCell ref="I147:K147"/>
    <mergeCell ref="L147:P147"/>
    <mergeCell ref="R147:T148"/>
    <mergeCell ref="B149:H149"/>
    <mergeCell ref="I149:K149"/>
    <mergeCell ref="L149:P149"/>
    <mergeCell ref="R149:T150"/>
    <mergeCell ref="B144:H144"/>
    <mergeCell ref="I144:K144"/>
    <mergeCell ref="L144:P144"/>
    <mergeCell ref="R144:T145"/>
    <mergeCell ref="B146:H146"/>
    <mergeCell ref="I146:K146"/>
    <mergeCell ref="L146:P146"/>
    <mergeCell ref="R146:T146"/>
    <mergeCell ref="B141:H141"/>
    <mergeCell ref="I141:K141"/>
    <mergeCell ref="L141:P141"/>
    <mergeCell ref="R141:T142"/>
    <mergeCell ref="B143:H143"/>
    <mergeCell ref="I143:K143"/>
    <mergeCell ref="L143:P143"/>
    <mergeCell ref="R143:T143"/>
    <mergeCell ref="B137:H137"/>
    <mergeCell ref="I137:K137"/>
    <mergeCell ref="L137:P137"/>
    <mergeCell ref="R137:T138"/>
    <mergeCell ref="B139:H139"/>
    <mergeCell ref="I139:K139"/>
    <mergeCell ref="L139:P139"/>
    <mergeCell ref="R139:T140"/>
    <mergeCell ref="B133:H133"/>
    <mergeCell ref="I133:K133"/>
    <mergeCell ref="L133:P133"/>
    <mergeCell ref="R133:T134"/>
    <mergeCell ref="B135:H135"/>
    <mergeCell ref="I135:K135"/>
    <mergeCell ref="L135:P135"/>
    <mergeCell ref="R135:T136"/>
    <mergeCell ref="A127:U127"/>
    <mergeCell ref="A129:L129"/>
    <mergeCell ref="B131:H131"/>
    <mergeCell ref="I131:K131"/>
    <mergeCell ref="L131:P131"/>
    <mergeCell ref="R131:T132"/>
    <mergeCell ref="B120:H120"/>
    <mergeCell ref="I120:K120"/>
    <mergeCell ref="L120:P120"/>
    <mergeCell ref="R120:T121"/>
    <mergeCell ref="O123:S123"/>
    <mergeCell ref="A126:M126"/>
    <mergeCell ref="P126:V126"/>
    <mergeCell ref="B118:H118"/>
    <mergeCell ref="I118:K118"/>
    <mergeCell ref="L118:P118"/>
    <mergeCell ref="R118:T118"/>
    <mergeCell ref="B119:H119"/>
    <mergeCell ref="I119:K119"/>
    <mergeCell ref="L119:P119"/>
    <mergeCell ref="R119:T119"/>
    <mergeCell ref="B116:H116"/>
    <mergeCell ref="I116:K116"/>
    <mergeCell ref="L116:P116"/>
    <mergeCell ref="R116:T116"/>
    <mergeCell ref="B117:H117"/>
    <mergeCell ref="I117:K117"/>
    <mergeCell ref="L117:P117"/>
    <mergeCell ref="R117:T117"/>
    <mergeCell ref="B113:H113"/>
    <mergeCell ref="I113:K113"/>
    <mergeCell ref="L113:P113"/>
    <mergeCell ref="R113:T113"/>
    <mergeCell ref="B114:H114"/>
    <mergeCell ref="I114:K114"/>
    <mergeCell ref="L114:P114"/>
    <mergeCell ref="R114:T115"/>
    <mergeCell ref="B109:H109"/>
    <mergeCell ref="I109:K109"/>
    <mergeCell ref="L109:P109"/>
    <mergeCell ref="R109:T110"/>
    <mergeCell ref="B111:H111"/>
    <mergeCell ref="I111:K111"/>
    <mergeCell ref="L111:P111"/>
    <mergeCell ref="R111:T112"/>
    <mergeCell ref="B106:H106"/>
    <mergeCell ref="I106:K106"/>
    <mergeCell ref="L106:P106"/>
    <mergeCell ref="R106:T107"/>
    <mergeCell ref="B108:H108"/>
    <mergeCell ref="I108:K108"/>
    <mergeCell ref="L108:P108"/>
    <mergeCell ref="R108:T108"/>
    <mergeCell ref="B103:H103"/>
    <mergeCell ref="I103:K103"/>
    <mergeCell ref="L103:P103"/>
    <mergeCell ref="R103:T104"/>
    <mergeCell ref="B105:H105"/>
    <mergeCell ref="I105:K105"/>
    <mergeCell ref="L105:P105"/>
    <mergeCell ref="R105:T105"/>
    <mergeCell ref="B101:H101"/>
    <mergeCell ref="I101:K101"/>
    <mergeCell ref="L101:P101"/>
    <mergeCell ref="R101:T101"/>
    <mergeCell ref="B102:H102"/>
    <mergeCell ref="I102:K102"/>
    <mergeCell ref="L102:P102"/>
    <mergeCell ref="R102:T102"/>
    <mergeCell ref="B99:H99"/>
    <mergeCell ref="I99:K99"/>
    <mergeCell ref="L99:P99"/>
    <mergeCell ref="R99:T99"/>
    <mergeCell ref="B100:H100"/>
    <mergeCell ref="I100:K100"/>
    <mergeCell ref="L100:P100"/>
    <mergeCell ref="R100:T100"/>
    <mergeCell ref="B96:H96"/>
    <mergeCell ref="I96:K96"/>
    <mergeCell ref="L96:P96"/>
    <mergeCell ref="R96:T97"/>
    <mergeCell ref="B98:H98"/>
    <mergeCell ref="I98:K98"/>
    <mergeCell ref="L98:P98"/>
    <mergeCell ref="R98:T98"/>
    <mergeCell ref="B94:H94"/>
    <mergeCell ref="I94:K94"/>
    <mergeCell ref="L94:P94"/>
    <mergeCell ref="R94:T94"/>
    <mergeCell ref="B95:H95"/>
    <mergeCell ref="I95:K95"/>
    <mergeCell ref="L95:P95"/>
    <mergeCell ref="R95:T95"/>
    <mergeCell ref="O89:S89"/>
    <mergeCell ref="A90:L90"/>
    <mergeCell ref="B92:H92"/>
    <mergeCell ref="I92:K92"/>
    <mergeCell ref="L92:P92"/>
    <mergeCell ref="R92:T93"/>
    <mergeCell ref="B84:H84"/>
    <mergeCell ref="I84:K84"/>
    <mergeCell ref="L84:P84"/>
    <mergeCell ref="R84:T85"/>
    <mergeCell ref="B86:H86"/>
    <mergeCell ref="I86:K86"/>
    <mergeCell ref="L86:P86"/>
    <mergeCell ref="R86:T87"/>
    <mergeCell ref="B79:H79"/>
    <mergeCell ref="I79:K79"/>
    <mergeCell ref="L79:P79"/>
    <mergeCell ref="R79:T79"/>
    <mergeCell ref="O81:S81"/>
    <mergeCell ref="A82:L82"/>
    <mergeCell ref="B76:H76"/>
    <mergeCell ref="I76:K76"/>
    <mergeCell ref="L76:P76"/>
    <mergeCell ref="R76:T77"/>
    <mergeCell ref="B78:H78"/>
    <mergeCell ref="I78:K78"/>
    <mergeCell ref="L78:P78"/>
    <mergeCell ref="R78:T78"/>
    <mergeCell ref="B74:H74"/>
    <mergeCell ref="I74:K74"/>
    <mergeCell ref="L74:P74"/>
    <mergeCell ref="R74:T74"/>
    <mergeCell ref="B75:H75"/>
    <mergeCell ref="I75:K75"/>
    <mergeCell ref="L75:P75"/>
    <mergeCell ref="R75:T75"/>
    <mergeCell ref="B71:H71"/>
    <mergeCell ref="I71:K71"/>
    <mergeCell ref="L71:P71"/>
    <mergeCell ref="R71:T71"/>
    <mergeCell ref="B72:H72"/>
    <mergeCell ref="I72:K72"/>
    <mergeCell ref="L72:P72"/>
    <mergeCell ref="R72:T73"/>
    <mergeCell ref="B69:H69"/>
    <mergeCell ref="I69:K69"/>
    <mergeCell ref="L69:P69"/>
    <mergeCell ref="R69:T69"/>
    <mergeCell ref="B70:H70"/>
    <mergeCell ref="I70:K70"/>
    <mergeCell ref="L70:P70"/>
    <mergeCell ref="R70:T70"/>
    <mergeCell ref="O60:S60"/>
    <mergeCell ref="A63:M63"/>
    <mergeCell ref="P63:V63"/>
    <mergeCell ref="A64:U64"/>
    <mergeCell ref="A66:L66"/>
    <mergeCell ref="B68:H68"/>
    <mergeCell ref="I68:K68"/>
    <mergeCell ref="L68:P68"/>
    <mergeCell ref="R68:T68"/>
    <mergeCell ref="B55:H55"/>
    <mergeCell ref="I55:K55"/>
    <mergeCell ref="L55:P55"/>
    <mergeCell ref="R55:T56"/>
    <mergeCell ref="B57:H57"/>
    <mergeCell ref="I57:K57"/>
    <mergeCell ref="L57:P57"/>
    <mergeCell ref="R57:T58"/>
    <mergeCell ref="B51:H51"/>
    <mergeCell ref="I51:K51"/>
    <mergeCell ref="L51:P51"/>
    <mergeCell ref="R51:T52"/>
    <mergeCell ref="B53:H53"/>
    <mergeCell ref="I53:K53"/>
    <mergeCell ref="L53:P53"/>
    <mergeCell ref="R53:T54"/>
    <mergeCell ref="B48:H48"/>
    <mergeCell ref="I48:K48"/>
    <mergeCell ref="L48:P48"/>
    <mergeCell ref="R48:T49"/>
    <mergeCell ref="B50:H50"/>
    <mergeCell ref="I50:K50"/>
    <mergeCell ref="L50:P50"/>
    <mergeCell ref="R50:T50"/>
    <mergeCell ref="O43:S43"/>
    <mergeCell ref="A44:L44"/>
    <mergeCell ref="B46:H46"/>
    <mergeCell ref="I46:K46"/>
    <mergeCell ref="L46:P46"/>
    <mergeCell ref="R46:T47"/>
    <mergeCell ref="B40:H40"/>
    <mergeCell ref="I40:K40"/>
    <mergeCell ref="L40:P40"/>
    <mergeCell ref="R40:T40"/>
    <mergeCell ref="B41:H41"/>
    <mergeCell ref="I41:K41"/>
    <mergeCell ref="L41:P41"/>
    <mergeCell ref="R41:T41"/>
    <mergeCell ref="B37:H37"/>
    <mergeCell ref="I37:K37"/>
    <mergeCell ref="L37:P37"/>
    <mergeCell ref="R37:T37"/>
    <mergeCell ref="B38:H38"/>
    <mergeCell ref="I38:K38"/>
    <mergeCell ref="L38:P38"/>
    <mergeCell ref="R38:T39"/>
    <mergeCell ref="O33:S33"/>
    <mergeCell ref="A34:L34"/>
    <mergeCell ref="B36:H36"/>
    <mergeCell ref="I36:K36"/>
    <mergeCell ref="L36:P36"/>
    <mergeCell ref="R36:T36"/>
    <mergeCell ref="B30:H30"/>
    <mergeCell ref="I30:K30"/>
    <mergeCell ref="L30:P30"/>
    <mergeCell ref="R30:T30"/>
    <mergeCell ref="B31:H31"/>
    <mergeCell ref="I31:K31"/>
    <mergeCell ref="L31:P31"/>
    <mergeCell ref="R31:T31"/>
    <mergeCell ref="B28:H28"/>
    <mergeCell ref="I28:K28"/>
    <mergeCell ref="L28:P28"/>
    <mergeCell ref="R28:T28"/>
    <mergeCell ref="B29:H29"/>
    <mergeCell ref="I29:K29"/>
    <mergeCell ref="L29:P29"/>
    <mergeCell ref="R29:T29"/>
    <mergeCell ref="B25:H25"/>
    <mergeCell ref="I25:K25"/>
    <mergeCell ref="L25:P25"/>
    <mergeCell ref="R25:T25"/>
    <mergeCell ref="B26:H26"/>
    <mergeCell ref="I26:K26"/>
    <mergeCell ref="L26:P26"/>
    <mergeCell ref="R26:T27"/>
    <mergeCell ref="B23:H23"/>
    <mergeCell ref="I23:K23"/>
    <mergeCell ref="L23:P23"/>
    <mergeCell ref="R23:T23"/>
    <mergeCell ref="B24:H24"/>
    <mergeCell ref="I24:K24"/>
    <mergeCell ref="L24:P24"/>
    <mergeCell ref="R24:T24"/>
    <mergeCell ref="B21:H21"/>
    <mergeCell ref="I21:K21"/>
    <mergeCell ref="L21:P21"/>
    <mergeCell ref="R21:T21"/>
    <mergeCell ref="B22:H22"/>
    <mergeCell ref="I22:K22"/>
    <mergeCell ref="L22:P22"/>
    <mergeCell ref="R22:T22"/>
    <mergeCell ref="B19:H19"/>
    <mergeCell ref="I19:K19"/>
    <mergeCell ref="L19:P19"/>
    <mergeCell ref="R19:T19"/>
    <mergeCell ref="B20:H20"/>
    <mergeCell ref="I20:K20"/>
    <mergeCell ref="L20:P20"/>
    <mergeCell ref="R20:T20"/>
    <mergeCell ref="B15:H15"/>
    <mergeCell ref="I15:K15"/>
    <mergeCell ref="L15:P15"/>
    <mergeCell ref="R15:T16"/>
    <mergeCell ref="B17:H17"/>
    <mergeCell ref="I17:K17"/>
    <mergeCell ref="L17:P17"/>
    <mergeCell ref="R17:T18"/>
    <mergeCell ref="B13:H13"/>
    <mergeCell ref="I13:K13"/>
    <mergeCell ref="L13:P13"/>
    <mergeCell ref="R13:T13"/>
    <mergeCell ref="B14:H14"/>
    <mergeCell ref="I14:K14"/>
    <mergeCell ref="L14:P14"/>
    <mergeCell ref="R14:T14"/>
    <mergeCell ref="B8:H8"/>
    <mergeCell ref="I8:K8"/>
    <mergeCell ref="L8:P8"/>
    <mergeCell ref="R8:T8"/>
    <mergeCell ref="O10:S10"/>
    <mergeCell ref="A11:L11"/>
    <mergeCell ref="B1:U1"/>
    <mergeCell ref="J2:S2"/>
    <mergeCell ref="A4:L4"/>
    <mergeCell ref="B6:H6"/>
    <mergeCell ref="I6:K7"/>
    <mergeCell ref="L6:P6"/>
    <mergeCell ref="R6:T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"/>
  <sheetViews>
    <sheetView topLeftCell="B1" zoomScale="98" zoomScaleNormal="98" workbookViewId="0">
      <selection activeCell="L130" sqref="L130"/>
    </sheetView>
  </sheetViews>
  <sheetFormatPr defaultRowHeight="15" x14ac:dyDescent="0.25"/>
  <cols>
    <col min="1" max="1" width="7.28515625" hidden="1" customWidth="1"/>
    <col min="2" max="2" width="23.28515625" customWidth="1"/>
    <col min="3" max="3" width="16" customWidth="1"/>
    <col min="4" max="5" width="18.28515625" customWidth="1"/>
    <col min="6" max="6" width="13.28515625" customWidth="1"/>
    <col min="7" max="7" width="9.140625" customWidth="1"/>
    <col min="8" max="8" width="15.85546875" customWidth="1"/>
    <col min="9" max="9" width="15.5703125" customWidth="1"/>
    <col min="10" max="10" width="16.7109375" customWidth="1"/>
    <col min="11" max="11" width="12" customWidth="1"/>
    <col min="12" max="12" width="8.85546875" customWidth="1"/>
    <col min="13" max="13" width="11.42578125" customWidth="1"/>
    <col min="14" max="36" width="8.85546875" customWidth="1"/>
  </cols>
  <sheetData>
    <row r="1" spans="2:20" ht="18" x14ac:dyDescent="0.25">
      <c r="B1" s="104" t="s">
        <v>3074</v>
      </c>
      <c r="C1" s="104"/>
      <c r="D1" s="104"/>
      <c r="E1" s="104"/>
      <c r="F1" s="104"/>
    </row>
    <row r="2" spans="2:20" x14ac:dyDescent="0.25">
      <c r="B2" s="105">
        <v>44368</v>
      </c>
      <c r="C2" s="105"/>
      <c r="D2" s="105"/>
      <c r="E2" s="105"/>
      <c r="F2" s="105"/>
    </row>
    <row r="4" spans="2:20" ht="15.75" x14ac:dyDescent="0.25">
      <c r="B4" s="106" t="s">
        <v>3075</v>
      </c>
      <c r="C4" s="106"/>
      <c r="D4" s="106"/>
      <c r="E4" s="106"/>
      <c r="F4" s="106"/>
      <c r="J4" s="107" t="s">
        <v>3076</v>
      </c>
      <c r="K4" s="107"/>
      <c r="L4" s="107"/>
      <c r="M4" s="107"/>
    </row>
    <row r="5" spans="2:20" ht="15.75" thickBot="1" x14ac:dyDescent="0.3">
      <c r="C5" s="108" t="s">
        <v>3077</v>
      </c>
      <c r="D5" s="108" t="s">
        <v>3078</v>
      </c>
      <c r="E5" s="108" t="s">
        <v>11</v>
      </c>
    </row>
    <row r="6" spans="2:20" x14ac:dyDescent="0.25">
      <c r="C6" s="109"/>
      <c r="D6" s="110"/>
      <c r="E6" s="111"/>
      <c r="J6" s="112"/>
      <c r="K6" s="113"/>
      <c r="L6" s="113" t="s">
        <v>3079</v>
      </c>
      <c r="M6" s="114"/>
      <c r="O6" s="115" t="s">
        <v>3080</v>
      </c>
      <c r="P6" s="116"/>
      <c r="Q6" s="117"/>
      <c r="R6" s="115" t="s">
        <v>3081</v>
      </c>
      <c r="S6" s="116"/>
      <c r="T6" s="117"/>
    </row>
    <row r="7" spans="2:20" x14ac:dyDescent="0.25">
      <c r="C7" s="118" t="s">
        <v>3082</v>
      </c>
      <c r="D7" s="119">
        <v>7</v>
      </c>
      <c r="E7" s="120">
        <v>3358.61</v>
      </c>
      <c r="J7" s="121" t="s">
        <v>3083</v>
      </c>
      <c r="K7" s="122">
        <f>1058.56+92.29+528.37+65.28+53.05</f>
        <v>1797.5499999999997</v>
      </c>
      <c r="L7" s="123">
        <f>64.04*52.52%</f>
        <v>33.633808000000002</v>
      </c>
      <c r="M7" s="124">
        <f>+K7-L7</f>
        <v>1763.9161919999997</v>
      </c>
      <c r="O7" s="125" t="s">
        <v>3084</v>
      </c>
      <c r="Q7" s="126"/>
      <c r="R7" s="127">
        <v>22</v>
      </c>
      <c r="T7" s="126"/>
    </row>
    <row r="8" spans="2:20" x14ac:dyDescent="0.25">
      <c r="C8" s="128" t="s">
        <v>3085</v>
      </c>
      <c r="D8" s="119">
        <v>1</v>
      </c>
      <c r="E8" s="129"/>
      <c r="J8" s="130" t="s">
        <v>3086</v>
      </c>
      <c r="K8" s="131">
        <f>644.03+981.07</f>
        <v>1625.1</v>
      </c>
      <c r="L8" s="123">
        <f>64.04*47.48%</f>
        <v>30.406192000000001</v>
      </c>
      <c r="M8" s="124">
        <f>+K8-L8</f>
        <v>1594.693808</v>
      </c>
      <c r="O8" s="125" t="s">
        <v>3087</v>
      </c>
      <c r="Q8" s="126"/>
      <c r="R8" s="127">
        <v>25</v>
      </c>
      <c r="T8" s="126"/>
    </row>
    <row r="9" spans="2:20" x14ac:dyDescent="0.25">
      <c r="C9" s="132" t="s">
        <v>3088</v>
      </c>
      <c r="D9" s="133"/>
      <c r="E9" s="134">
        <f>SUM(E7:E8)</f>
        <v>3358.61</v>
      </c>
      <c r="J9" s="135"/>
      <c r="K9" s="136"/>
      <c r="L9" s="136"/>
      <c r="M9" s="124"/>
      <c r="O9" s="127">
        <v>17</v>
      </c>
      <c r="P9">
        <v>18</v>
      </c>
      <c r="Q9" s="126"/>
      <c r="R9" s="127"/>
      <c r="T9" s="126"/>
    </row>
    <row r="10" spans="2:20" x14ac:dyDescent="0.25">
      <c r="C10" s="137"/>
      <c r="D10" s="138"/>
      <c r="E10" s="139"/>
      <c r="J10" s="135" t="s">
        <v>3089</v>
      </c>
      <c r="K10" s="122">
        <f>SUM(K7:K8)</f>
        <v>3422.6499999999996</v>
      </c>
      <c r="L10" s="123">
        <f>+L8+L7</f>
        <v>64.040000000000006</v>
      </c>
      <c r="M10" s="124">
        <f>SUM(M7:M8)</f>
        <v>3358.6099999999997</v>
      </c>
      <c r="O10" s="127">
        <v>23</v>
      </c>
      <c r="P10">
        <v>20</v>
      </c>
      <c r="Q10" s="126"/>
      <c r="R10" s="127"/>
      <c r="T10" s="126"/>
    </row>
    <row r="11" spans="2:20" x14ac:dyDescent="0.25">
      <c r="D11" s="140"/>
      <c r="E11" s="141"/>
      <c r="J11" s="135"/>
      <c r="K11" s="136"/>
      <c r="L11" s="136"/>
      <c r="M11" s="124"/>
      <c r="O11" s="142">
        <v>29</v>
      </c>
      <c r="P11">
        <v>24</v>
      </c>
      <c r="R11" t="s">
        <v>3090</v>
      </c>
      <c r="S11">
        <v>83350</v>
      </c>
    </row>
    <row r="12" spans="2:20" ht="15.75" thickBot="1" x14ac:dyDescent="0.3">
      <c r="B12" s="106" t="s">
        <v>3091</v>
      </c>
      <c r="C12" s="106"/>
      <c r="D12" s="106"/>
      <c r="E12" s="106"/>
      <c r="F12" s="106"/>
      <c r="J12" s="143"/>
      <c r="K12" s="144"/>
      <c r="L12" s="144"/>
      <c r="M12" s="145"/>
      <c r="R12" s="133" t="s">
        <v>3092</v>
      </c>
      <c r="S12" s="133" t="s">
        <v>3093</v>
      </c>
    </row>
    <row r="13" spans="2:20" x14ac:dyDescent="0.25">
      <c r="B13" s="106" t="s">
        <v>3094</v>
      </c>
      <c r="C13" s="106"/>
      <c r="D13" s="106"/>
      <c r="E13" s="106"/>
      <c r="F13" s="106"/>
      <c r="G13" s="146"/>
    </row>
    <row r="14" spans="2:20" x14ac:dyDescent="0.25">
      <c r="B14" s="106" t="s">
        <v>3095</v>
      </c>
      <c r="C14" s="106"/>
      <c r="D14" s="106"/>
      <c r="E14" s="106"/>
      <c r="F14" s="106"/>
      <c r="G14" s="146"/>
      <c r="I14" s="147"/>
    </row>
    <row r="15" spans="2:20" x14ac:dyDescent="0.25">
      <c r="B15" s="146"/>
      <c r="C15" s="146"/>
      <c r="D15" s="146"/>
      <c r="E15" s="146"/>
      <c r="F15" s="146"/>
      <c r="G15" s="146"/>
    </row>
    <row r="16" spans="2:20" x14ac:dyDescent="0.25">
      <c r="B16" s="108" t="s">
        <v>3096</v>
      </c>
      <c r="C16" s="108" t="s">
        <v>3097</v>
      </c>
      <c r="D16" s="108" t="s">
        <v>3098</v>
      </c>
      <c r="E16" s="108" t="s">
        <v>3099</v>
      </c>
      <c r="F16" s="108" t="s">
        <v>3100</v>
      </c>
    </row>
    <row r="17" spans="2:11" hidden="1" x14ac:dyDescent="0.25">
      <c r="B17" s="148" t="s">
        <v>3101</v>
      </c>
      <c r="C17" s="149"/>
      <c r="D17" s="148" t="s">
        <v>3102</v>
      </c>
      <c r="E17" s="148" t="s">
        <v>3103</v>
      </c>
      <c r="F17" s="150"/>
    </row>
    <row r="18" spans="2:11" hidden="1" x14ac:dyDescent="0.25">
      <c r="B18" s="148" t="s">
        <v>3101</v>
      </c>
      <c r="C18" s="149"/>
      <c r="D18" s="148" t="s">
        <v>3102</v>
      </c>
      <c r="E18" s="148" t="s">
        <v>3103</v>
      </c>
      <c r="F18" s="150"/>
    </row>
    <row r="19" spans="2:11" hidden="1" x14ac:dyDescent="0.25">
      <c r="B19" s="148" t="s">
        <v>3101</v>
      </c>
      <c r="C19" s="149"/>
      <c r="D19" s="148" t="s">
        <v>3102</v>
      </c>
      <c r="E19" s="148" t="s">
        <v>3103</v>
      </c>
      <c r="F19" s="150"/>
    </row>
    <row r="20" spans="2:11" hidden="1" x14ac:dyDescent="0.25">
      <c r="B20" s="148" t="s">
        <v>3101</v>
      </c>
      <c r="C20" s="149"/>
      <c r="D20" s="148" t="s">
        <v>3102</v>
      </c>
      <c r="E20" s="148" t="s">
        <v>3103</v>
      </c>
      <c r="F20" s="150"/>
    </row>
    <row r="21" spans="2:11" hidden="1" x14ac:dyDescent="0.25">
      <c r="B21" s="148" t="s">
        <v>3101</v>
      </c>
      <c r="C21" s="149"/>
      <c r="D21" s="148" t="s">
        <v>3102</v>
      </c>
      <c r="E21" s="148" t="s">
        <v>3103</v>
      </c>
      <c r="F21" s="150"/>
    </row>
    <row r="22" spans="2:11" hidden="1" x14ac:dyDescent="0.25">
      <c r="B22" s="148" t="s">
        <v>3101</v>
      </c>
      <c r="C22" s="149"/>
      <c r="D22" s="148" t="s">
        <v>3102</v>
      </c>
      <c r="E22" s="148" t="s">
        <v>3103</v>
      </c>
      <c r="F22" s="150"/>
    </row>
    <row r="23" spans="2:11" hidden="1" x14ac:dyDescent="0.25">
      <c r="B23" s="148" t="s">
        <v>3101</v>
      </c>
      <c r="C23" s="149"/>
      <c r="D23" s="148" t="s">
        <v>3102</v>
      </c>
      <c r="E23" s="148" t="s">
        <v>3103</v>
      </c>
      <c r="F23" s="150"/>
    </row>
    <row r="24" spans="2:11" hidden="1" x14ac:dyDescent="0.25">
      <c r="B24" s="148" t="s">
        <v>3101</v>
      </c>
      <c r="C24" s="149"/>
      <c r="D24" s="148" t="s">
        <v>3102</v>
      </c>
      <c r="E24" s="148" t="s">
        <v>3103</v>
      </c>
      <c r="F24" s="150"/>
    </row>
    <row r="25" spans="2:11" hidden="1" x14ac:dyDescent="0.25">
      <c r="B25" s="148" t="s">
        <v>3101</v>
      </c>
      <c r="C25" s="149"/>
      <c r="D25" s="148" t="s">
        <v>3102</v>
      </c>
      <c r="E25" s="148" t="s">
        <v>3103</v>
      </c>
      <c r="F25" s="150"/>
    </row>
    <row r="26" spans="2:11" hidden="1" x14ac:dyDescent="0.25">
      <c r="B26" s="148" t="s">
        <v>3101</v>
      </c>
      <c r="C26" s="149"/>
      <c r="D26" s="151" t="s">
        <v>3102</v>
      </c>
      <c r="E26" s="151" t="s">
        <v>3103</v>
      </c>
      <c r="F26" s="150"/>
    </row>
    <row r="27" spans="2:11" hidden="1" x14ac:dyDescent="0.25">
      <c r="B27" s="148" t="s">
        <v>3101</v>
      </c>
      <c r="C27" s="149"/>
      <c r="D27" s="151" t="s">
        <v>3102</v>
      </c>
      <c r="E27" s="151" t="s">
        <v>3103</v>
      </c>
      <c r="F27" s="150"/>
    </row>
    <row r="28" spans="2:11" hidden="1" x14ac:dyDescent="0.25">
      <c r="B28" s="148" t="s">
        <v>3101</v>
      </c>
      <c r="C28" s="149"/>
      <c r="D28" s="151" t="s">
        <v>3102</v>
      </c>
      <c r="E28" s="151" t="s">
        <v>3103</v>
      </c>
      <c r="F28" s="150"/>
    </row>
    <row r="29" spans="2:11" hidden="1" x14ac:dyDescent="0.25">
      <c r="B29" s="148" t="s">
        <v>3101</v>
      </c>
      <c r="C29" s="149"/>
      <c r="D29" s="151" t="s">
        <v>3102</v>
      </c>
      <c r="E29" s="151" t="s">
        <v>3103</v>
      </c>
      <c r="F29" s="150" t="s">
        <v>2</v>
      </c>
    </row>
    <row r="30" spans="2:11" hidden="1" x14ac:dyDescent="0.25">
      <c r="B30" s="148" t="s">
        <v>3101</v>
      </c>
      <c r="C30" s="149"/>
      <c r="D30" s="151" t="s">
        <v>3102</v>
      </c>
      <c r="E30" s="151" t="s">
        <v>3103</v>
      </c>
      <c r="F30" s="150"/>
    </row>
    <row r="31" spans="2:11" hidden="1" x14ac:dyDescent="0.25">
      <c r="B31" s="148" t="s">
        <v>3101</v>
      </c>
      <c r="C31" s="149"/>
      <c r="D31" s="151" t="s">
        <v>3102</v>
      </c>
      <c r="E31" s="151" t="s">
        <v>3103</v>
      </c>
      <c r="F31" s="150"/>
      <c r="K31" t="s">
        <v>2</v>
      </c>
    </row>
    <row r="32" spans="2:11" hidden="1" x14ac:dyDescent="0.25">
      <c r="B32" s="148" t="s">
        <v>3101</v>
      </c>
      <c r="C32" s="149"/>
      <c r="D32" s="151" t="s">
        <v>3102</v>
      </c>
      <c r="E32" s="151" t="s">
        <v>3103</v>
      </c>
      <c r="F32" s="150"/>
    </row>
    <row r="33" spans="2:6" hidden="1" x14ac:dyDescent="0.25">
      <c r="B33" s="148" t="s">
        <v>3101</v>
      </c>
      <c r="C33" s="149"/>
      <c r="D33" s="151" t="s">
        <v>3102</v>
      </c>
      <c r="E33" s="151" t="s">
        <v>3103</v>
      </c>
      <c r="F33" s="150"/>
    </row>
    <row r="34" spans="2:6" hidden="1" x14ac:dyDescent="0.25">
      <c r="B34" s="148" t="s">
        <v>3101</v>
      </c>
      <c r="C34" s="149"/>
      <c r="D34" s="151" t="s">
        <v>3102</v>
      </c>
      <c r="E34" s="151" t="s">
        <v>3103</v>
      </c>
      <c r="F34" s="150"/>
    </row>
    <row r="35" spans="2:6" hidden="1" x14ac:dyDescent="0.25">
      <c r="B35" s="148" t="s">
        <v>3101</v>
      </c>
      <c r="C35" s="149"/>
      <c r="D35" s="148" t="s">
        <v>3102</v>
      </c>
      <c r="E35" s="148" t="s">
        <v>3103</v>
      </c>
      <c r="F35" s="150"/>
    </row>
    <row r="36" spans="2:6" hidden="1" x14ac:dyDescent="0.25">
      <c r="B36" s="148" t="s">
        <v>3101</v>
      </c>
      <c r="C36" s="149"/>
      <c r="D36" s="148" t="s">
        <v>3102</v>
      </c>
      <c r="E36" s="148" t="s">
        <v>3103</v>
      </c>
      <c r="F36" s="150"/>
    </row>
    <row r="37" spans="2:6" hidden="1" x14ac:dyDescent="0.25">
      <c r="B37" s="148" t="s">
        <v>3101</v>
      </c>
      <c r="C37" s="149"/>
      <c r="D37" s="148" t="s">
        <v>3102</v>
      </c>
      <c r="E37" s="148" t="s">
        <v>3103</v>
      </c>
      <c r="F37" s="150"/>
    </row>
    <row r="38" spans="2:6" hidden="1" x14ac:dyDescent="0.25">
      <c r="B38" s="148" t="s">
        <v>3104</v>
      </c>
      <c r="C38" s="149"/>
      <c r="D38" s="148" t="s">
        <v>3102</v>
      </c>
      <c r="E38" s="148" t="s">
        <v>3103</v>
      </c>
      <c r="F38" s="150"/>
    </row>
    <row r="39" spans="2:6" hidden="1" x14ac:dyDescent="0.25">
      <c r="B39" s="148" t="s">
        <v>3104</v>
      </c>
      <c r="C39" s="149"/>
      <c r="D39" s="148" t="s">
        <v>3102</v>
      </c>
      <c r="E39" s="148" t="s">
        <v>3103</v>
      </c>
      <c r="F39" s="150"/>
    </row>
    <row r="40" spans="2:6" hidden="1" x14ac:dyDescent="0.25">
      <c r="B40" s="148" t="s">
        <v>3104</v>
      </c>
      <c r="C40" s="149"/>
      <c r="D40" s="148" t="s">
        <v>3102</v>
      </c>
      <c r="E40" s="148" t="s">
        <v>3103</v>
      </c>
      <c r="F40" s="150"/>
    </row>
    <row r="41" spans="2:6" hidden="1" x14ac:dyDescent="0.25">
      <c r="B41" s="148" t="s">
        <v>3104</v>
      </c>
      <c r="C41" s="149"/>
      <c r="D41" s="148" t="s">
        <v>3102</v>
      </c>
      <c r="E41" s="148" t="s">
        <v>3103</v>
      </c>
      <c r="F41" s="150"/>
    </row>
    <row r="42" spans="2:6" hidden="1" x14ac:dyDescent="0.25">
      <c r="B42" s="148" t="s">
        <v>3104</v>
      </c>
      <c r="C42" s="149"/>
      <c r="D42" s="148" t="s">
        <v>3102</v>
      </c>
      <c r="E42" s="148" t="s">
        <v>3103</v>
      </c>
      <c r="F42" s="150"/>
    </row>
    <row r="43" spans="2:6" hidden="1" x14ac:dyDescent="0.25">
      <c r="B43" s="148" t="s">
        <v>3104</v>
      </c>
      <c r="C43" s="149"/>
      <c r="D43" s="148" t="s">
        <v>3102</v>
      </c>
      <c r="E43" s="148" t="s">
        <v>3103</v>
      </c>
      <c r="F43" s="150"/>
    </row>
    <row r="44" spans="2:6" hidden="1" x14ac:dyDescent="0.25">
      <c r="B44" s="148" t="s">
        <v>3104</v>
      </c>
      <c r="C44" s="149"/>
      <c r="D44" s="148" t="s">
        <v>3102</v>
      </c>
      <c r="E44" s="148" t="s">
        <v>3103</v>
      </c>
      <c r="F44" s="150"/>
    </row>
    <row r="45" spans="2:6" hidden="1" x14ac:dyDescent="0.25">
      <c r="B45" s="148" t="s">
        <v>3104</v>
      </c>
      <c r="C45" s="149"/>
      <c r="D45" s="148" t="s">
        <v>3102</v>
      </c>
      <c r="E45" s="148" t="s">
        <v>3103</v>
      </c>
      <c r="F45" s="150"/>
    </row>
    <row r="46" spans="2:6" hidden="1" x14ac:dyDescent="0.25">
      <c r="B46" s="148" t="s">
        <v>3104</v>
      </c>
      <c r="C46" s="149"/>
      <c r="D46" s="148" t="s">
        <v>3102</v>
      </c>
      <c r="E46" s="148" t="s">
        <v>3103</v>
      </c>
      <c r="F46" s="150"/>
    </row>
    <row r="47" spans="2:6" hidden="1" x14ac:dyDescent="0.25">
      <c r="B47" s="148" t="s">
        <v>3104</v>
      </c>
      <c r="C47" s="149"/>
      <c r="D47" s="148" t="s">
        <v>3102</v>
      </c>
      <c r="E47" s="148" t="s">
        <v>3103</v>
      </c>
      <c r="F47" s="150"/>
    </row>
    <row r="48" spans="2:6" hidden="1" x14ac:dyDescent="0.25">
      <c r="B48" s="148" t="s">
        <v>3104</v>
      </c>
      <c r="C48" s="149"/>
      <c r="D48" s="148" t="s">
        <v>3102</v>
      </c>
      <c r="E48" s="148" t="s">
        <v>3103</v>
      </c>
      <c r="F48" s="150"/>
    </row>
    <row r="49" spans="2:6" hidden="1" x14ac:dyDescent="0.25">
      <c r="B49" s="148" t="s">
        <v>3104</v>
      </c>
      <c r="C49" s="149"/>
      <c r="D49" s="148" t="s">
        <v>3102</v>
      </c>
      <c r="E49" s="148" t="s">
        <v>3103</v>
      </c>
      <c r="F49" s="150"/>
    </row>
    <row r="50" spans="2:6" hidden="1" x14ac:dyDescent="0.25">
      <c r="B50" s="148" t="s">
        <v>3104</v>
      </c>
      <c r="C50" s="149"/>
      <c r="D50" s="148" t="s">
        <v>3102</v>
      </c>
      <c r="E50" s="148" t="s">
        <v>3103</v>
      </c>
      <c r="F50" s="150"/>
    </row>
    <row r="51" spans="2:6" hidden="1" x14ac:dyDescent="0.25">
      <c r="B51" s="148" t="s">
        <v>3104</v>
      </c>
      <c r="C51" s="149"/>
      <c r="D51" s="148" t="s">
        <v>3102</v>
      </c>
      <c r="E51" s="148" t="s">
        <v>3103</v>
      </c>
      <c r="F51" s="150"/>
    </row>
    <row r="52" spans="2:6" hidden="1" x14ac:dyDescent="0.25">
      <c r="B52" s="148" t="s">
        <v>3104</v>
      </c>
      <c r="C52" s="149"/>
      <c r="D52" s="148" t="s">
        <v>3102</v>
      </c>
      <c r="E52" s="148" t="s">
        <v>3103</v>
      </c>
      <c r="F52" s="150"/>
    </row>
    <row r="53" spans="2:6" hidden="1" x14ac:dyDescent="0.25">
      <c r="B53" s="148" t="s">
        <v>3104</v>
      </c>
      <c r="C53" s="149"/>
      <c r="D53" s="148" t="s">
        <v>3102</v>
      </c>
      <c r="E53" s="148" t="s">
        <v>3103</v>
      </c>
      <c r="F53" s="150"/>
    </row>
    <row r="54" spans="2:6" hidden="1" x14ac:dyDescent="0.25">
      <c r="B54" s="148" t="s">
        <v>3104</v>
      </c>
      <c r="C54" s="149"/>
      <c r="D54" s="148" t="s">
        <v>3102</v>
      </c>
      <c r="E54" s="148" t="s">
        <v>3103</v>
      </c>
      <c r="F54" s="150"/>
    </row>
    <row r="55" spans="2:6" hidden="1" x14ac:dyDescent="0.25">
      <c r="B55" s="148" t="s">
        <v>3104</v>
      </c>
      <c r="C55" s="149"/>
      <c r="D55" s="148" t="s">
        <v>3102</v>
      </c>
      <c r="E55" s="148" t="s">
        <v>3103</v>
      </c>
      <c r="F55" s="150"/>
    </row>
    <row r="56" spans="2:6" hidden="1" x14ac:dyDescent="0.25">
      <c r="B56" s="148" t="s">
        <v>3104</v>
      </c>
      <c r="C56" s="149"/>
      <c r="D56" s="148" t="s">
        <v>3102</v>
      </c>
      <c r="E56" s="148" t="s">
        <v>3103</v>
      </c>
      <c r="F56" s="150"/>
    </row>
    <row r="57" spans="2:6" hidden="1" x14ac:dyDescent="0.25">
      <c r="B57" s="148" t="s">
        <v>3104</v>
      </c>
      <c r="C57" s="149"/>
      <c r="D57" s="148" t="s">
        <v>3102</v>
      </c>
      <c r="E57" s="148" t="s">
        <v>3103</v>
      </c>
      <c r="F57" s="150"/>
    </row>
    <row r="58" spans="2:6" hidden="1" x14ac:dyDescent="0.25">
      <c r="B58" s="148" t="s">
        <v>3104</v>
      </c>
      <c r="C58" s="149"/>
      <c r="D58" s="148" t="s">
        <v>3102</v>
      </c>
      <c r="E58" s="148" t="s">
        <v>3103</v>
      </c>
      <c r="F58" s="150"/>
    </row>
    <row r="59" spans="2:6" hidden="1" x14ac:dyDescent="0.25">
      <c r="B59" s="148" t="s">
        <v>3104</v>
      </c>
      <c r="C59" s="149"/>
      <c r="D59" s="148" t="s">
        <v>3102</v>
      </c>
      <c r="E59" s="148" t="s">
        <v>3103</v>
      </c>
      <c r="F59" s="150"/>
    </row>
    <row r="60" spans="2:6" hidden="1" x14ac:dyDescent="0.25">
      <c r="B60" s="148" t="s">
        <v>3104</v>
      </c>
      <c r="C60" s="149"/>
      <c r="D60" s="148" t="s">
        <v>3102</v>
      </c>
      <c r="E60" s="148" t="s">
        <v>3103</v>
      </c>
      <c r="F60" s="150"/>
    </row>
    <row r="61" spans="2:6" hidden="1" x14ac:dyDescent="0.25">
      <c r="B61" s="148"/>
      <c r="C61" s="149"/>
      <c r="D61" s="148"/>
      <c r="E61" s="148"/>
      <c r="F61" s="150"/>
    </row>
    <row r="62" spans="2:6" hidden="1" x14ac:dyDescent="0.25">
      <c r="B62" s="148" t="s">
        <v>3105</v>
      </c>
      <c r="C62" s="149"/>
      <c r="D62" s="148" t="s">
        <v>3102</v>
      </c>
      <c r="E62" s="148" t="s">
        <v>3103</v>
      </c>
      <c r="F62" s="150"/>
    </row>
    <row r="63" spans="2:6" hidden="1" x14ac:dyDescent="0.25">
      <c r="B63" s="148" t="s">
        <v>3105</v>
      </c>
      <c r="C63" s="149"/>
      <c r="D63" s="148" t="s">
        <v>3102</v>
      </c>
      <c r="E63" s="148" t="s">
        <v>3103</v>
      </c>
      <c r="F63" s="150"/>
    </row>
    <row r="64" spans="2:6" hidden="1" x14ac:dyDescent="0.25">
      <c r="B64" s="148" t="s">
        <v>3105</v>
      </c>
      <c r="C64" s="149"/>
      <c r="D64" s="148" t="s">
        <v>3102</v>
      </c>
      <c r="E64" s="148" t="s">
        <v>3103</v>
      </c>
      <c r="F64" s="150"/>
    </row>
    <row r="65" spans="2:6" hidden="1" x14ac:dyDescent="0.25">
      <c r="B65" s="148" t="s">
        <v>3105</v>
      </c>
      <c r="C65" s="149"/>
      <c r="D65" s="148" t="s">
        <v>3102</v>
      </c>
      <c r="E65" s="148" t="s">
        <v>3103</v>
      </c>
      <c r="F65" s="150"/>
    </row>
    <row r="66" spans="2:6" hidden="1" x14ac:dyDescent="0.25">
      <c r="B66" s="148" t="s">
        <v>3105</v>
      </c>
      <c r="C66" s="149"/>
      <c r="D66" s="148" t="s">
        <v>3102</v>
      </c>
      <c r="E66" s="148" t="s">
        <v>3103</v>
      </c>
      <c r="F66" s="150"/>
    </row>
    <row r="67" spans="2:6" hidden="1" x14ac:dyDescent="0.25">
      <c r="B67" s="148" t="s">
        <v>3105</v>
      </c>
      <c r="C67" s="149"/>
      <c r="D67" s="148" t="s">
        <v>3102</v>
      </c>
      <c r="E67" s="148" t="s">
        <v>3103</v>
      </c>
      <c r="F67" s="150"/>
    </row>
    <row r="68" spans="2:6" hidden="1" x14ac:dyDescent="0.25">
      <c r="B68" s="148" t="s">
        <v>3105</v>
      </c>
      <c r="C68" s="149"/>
      <c r="D68" s="148" t="s">
        <v>3102</v>
      </c>
      <c r="E68" s="148" t="s">
        <v>3103</v>
      </c>
      <c r="F68" s="150"/>
    </row>
    <row r="69" spans="2:6" hidden="1" x14ac:dyDescent="0.25">
      <c r="B69" s="148" t="s">
        <v>3105</v>
      </c>
      <c r="C69" s="149"/>
      <c r="D69" s="148" t="s">
        <v>3102</v>
      </c>
      <c r="E69" s="148" t="s">
        <v>3103</v>
      </c>
      <c r="F69" s="150"/>
    </row>
    <row r="70" spans="2:6" hidden="1" x14ac:dyDescent="0.25">
      <c r="B70" s="148" t="s">
        <v>3105</v>
      </c>
      <c r="C70" s="149"/>
      <c r="D70" s="148" t="s">
        <v>3102</v>
      </c>
      <c r="E70" s="148" t="s">
        <v>3103</v>
      </c>
      <c r="F70" s="150"/>
    </row>
    <row r="71" spans="2:6" hidden="1" x14ac:dyDescent="0.25">
      <c r="B71" s="148" t="s">
        <v>3105</v>
      </c>
      <c r="C71" s="149"/>
      <c r="D71" s="148" t="s">
        <v>3102</v>
      </c>
      <c r="E71" s="148" t="s">
        <v>3103</v>
      </c>
      <c r="F71" s="150"/>
    </row>
    <row r="72" spans="2:6" hidden="1" x14ac:dyDescent="0.25">
      <c r="B72" s="148" t="s">
        <v>3105</v>
      </c>
      <c r="C72" s="149"/>
      <c r="D72" s="148" t="s">
        <v>3102</v>
      </c>
      <c r="E72" s="148" t="s">
        <v>3103</v>
      </c>
      <c r="F72" s="150"/>
    </row>
    <row r="73" spans="2:6" hidden="1" x14ac:dyDescent="0.25">
      <c r="B73" s="148" t="s">
        <v>3105</v>
      </c>
      <c r="C73" s="149"/>
      <c r="D73" s="148" t="s">
        <v>3102</v>
      </c>
      <c r="E73" s="148" t="s">
        <v>3103</v>
      </c>
      <c r="F73" s="150"/>
    </row>
    <row r="74" spans="2:6" hidden="1" x14ac:dyDescent="0.25">
      <c r="B74" s="148" t="s">
        <v>3105</v>
      </c>
      <c r="C74" s="149"/>
      <c r="D74" s="148" t="s">
        <v>3102</v>
      </c>
      <c r="E74" s="148" t="s">
        <v>3103</v>
      </c>
      <c r="F74" s="150"/>
    </row>
    <row r="75" spans="2:6" hidden="1" x14ac:dyDescent="0.25">
      <c r="B75" s="148" t="s">
        <v>3105</v>
      </c>
      <c r="C75" s="149"/>
      <c r="D75" s="148" t="s">
        <v>3102</v>
      </c>
      <c r="E75" s="148" t="s">
        <v>3103</v>
      </c>
      <c r="F75" s="150"/>
    </row>
    <row r="76" spans="2:6" hidden="1" x14ac:dyDescent="0.25">
      <c r="B76" s="148" t="s">
        <v>3105</v>
      </c>
      <c r="C76" s="149"/>
      <c r="D76" s="148" t="s">
        <v>3102</v>
      </c>
      <c r="E76" s="148" t="s">
        <v>3103</v>
      </c>
      <c r="F76" s="150"/>
    </row>
    <row r="77" spans="2:6" hidden="1" x14ac:dyDescent="0.25">
      <c r="B77" s="148" t="s">
        <v>3105</v>
      </c>
      <c r="C77" s="149"/>
      <c r="D77" s="148" t="s">
        <v>3102</v>
      </c>
      <c r="E77" s="148" t="s">
        <v>3103</v>
      </c>
      <c r="F77" s="150"/>
    </row>
    <row r="78" spans="2:6" hidden="1" x14ac:dyDescent="0.25">
      <c r="B78" s="148" t="s">
        <v>3105</v>
      </c>
      <c r="C78" s="149"/>
      <c r="D78" s="148" t="s">
        <v>3102</v>
      </c>
      <c r="E78" s="148" t="s">
        <v>3103</v>
      </c>
      <c r="F78" s="150"/>
    </row>
    <row r="79" spans="2:6" hidden="1" x14ac:dyDescent="0.25">
      <c r="B79" s="148" t="s">
        <v>3105</v>
      </c>
      <c r="C79" s="149"/>
      <c r="D79" s="148" t="s">
        <v>3102</v>
      </c>
      <c r="E79" s="148" t="s">
        <v>3103</v>
      </c>
      <c r="F79" s="150"/>
    </row>
    <row r="80" spans="2:6" hidden="1" x14ac:dyDescent="0.25">
      <c r="B80" s="148" t="s">
        <v>3105</v>
      </c>
      <c r="C80" s="149"/>
      <c r="D80" s="148" t="s">
        <v>3102</v>
      </c>
      <c r="E80" s="148" t="s">
        <v>3103</v>
      </c>
      <c r="F80" s="150"/>
    </row>
    <row r="81" spans="2:6" hidden="1" x14ac:dyDescent="0.25">
      <c r="B81" s="148" t="s">
        <v>3105</v>
      </c>
      <c r="C81" s="149"/>
      <c r="D81" s="148" t="s">
        <v>3102</v>
      </c>
      <c r="E81" s="148" t="s">
        <v>3103</v>
      </c>
      <c r="F81" s="150"/>
    </row>
    <row r="82" spans="2:6" hidden="1" x14ac:dyDescent="0.25">
      <c r="B82" s="148" t="s">
        <v>3105</v>
      </c>
      <c r="C82" s="149"/>
      <c r="D82" s="148" t="s">
        <v>3102</v>
      </c>
      <c r="E82" s="148" t="s">
        <v>3103</v>
      </c>
      <c r="F82" s="150"/>
    </row>
    <row r="83" spans="2:6" hidden="1" x14ac:dyDescent="0.25">
      <c r="B83" s="148" t="s">
        <v>3105</v>
      </c>
      <c r="C83" s="149"/>
      <c r="D83" s="148" t="s">
        <v>3102</v>
      </c>
      <c r="E83" s="148" t="s">
        <v>3103</v>
      </c>
      <c r="F83" s="150"/>
    </row>
    <row r="84" spans="2:6" hidden="1" x14ac:dyDescent="0.25">
      <c r="B84" s="148" t="s">
        <v>3105</v>
      </c>
      <c r="C84" s="149"/>
      <c r="D84" s="148" t="s">
        <v>3102</v>
      </c>
      <c r="E84" s="148" t="s">
        <v>3103</v>
      </c>
      <c r="F84" s="150"/>
    </row>
    <row r="85" spans="2:6" hidden="1" x14ac:dyDescent="0.25">
      <c r="B85" s="148" t="s">
        <v>3105</v>
      </c>
      <c r="C85" s="149"/>
      <c r="D85" s="148" t="s">
        <v>3102</v>
      </c>
      <c r="E85" s="148" t="s">
        <v>3103</v>
      </c>
      <c r="F85" s="150"/>
    </row>
    <row r="86" spans="2:6" hidden="1" x14ac:dyDescent="0.25">
      <c r="B86" s="148" t="s">
        <v>3105</v>
      </c>
      <c r="C86" s="149"/>
      <c r="D86" s="148" t="s">
        <v>3102</v>
      </c>
      <c r="E86" s="148" t="s">
        <v>3103</v>
      </c>
      <c r="F86" s="150"/>
    </row>
    <row r="87" spans="2:6" hidden="1" x14ac:dyDescent="0.25">
      <c r="B87" s="148" t="s">
        <v>3105</v>
      </c>
      <c r="C87" s="149"/>
      <c r="D87" s="148" t="s">
        <v>3102</v>
      </c>
      <c r="E87" s="148" t="s">
        <v>3103</v>
      </c>
      <c r="F87" s="150"/>
    </row>
    <row r="88" spans="2:6" hidden="1" x14ac:dyDescent="0.25">
      <c r="B88" s="148" t="s">
        <v>3105</v>
      </c>
      <c r="C88" s="149"/>
      <c r="D88" s="148" t="s">
        <v>3102</v>
      </c>
      <c r="E88" s="148" t="s">
        <v>3103</v>
      </c>
      <c r="F88" s="150"/>
    </row>
    <row r="89" spans="2:6" hidden="1" x14ac:dyDescent="0.25">
      <c r="B89" s="148" t="s">
        <v>3105</v>
      </c>
      <c r="C89" s="149"/>
      <c r="D89" s="148" t="s">
        <v>3102</v>
      </c>
      <c r="E89" s="148" t="s">
        <v>3103</v>
      </c>
      <c r="F89" s="150"/>
    </row>
    <row r="90" spans="2:6" hidden="1" x14ac:dyDescent="0.25">
      <c r="B90" s="148" t="s">
        <v>3105</v>
      </c>
      <c r="C90" s="149"/>
      <c r="D90" s="148" t="s">
        <v>3102</v>
      </c>
      <c r="E90" s="148" t="s">
        <v>3103</v>
      </c>
      <c r="F90" s="150"/>
    </row>
    <row r="91" spans="2:6" hidden="1" x14ac:dyDescent="0.25">
      <c r="B91" s="148" t="s">
        <v>3105</v>
      </c>
      <c r="C91" s="149"/>
      <c r="D91" s="148" t="s">
        <v>3102</v>
      </c>
      <c r="E91" s="148" t="s">
        <v>3103</v>
      </c>
      <c r="F91" s="150"/>
    </row>
    <row r="92" spans="2:6" hidden="1" x14ac:dyDescent="0.25">
      <c r="B92" s="148" t="s">
        <v>3105</v>
      </c>
      <c r="C92" s="149"/>
      <c r="D92" s="148" t="s">
        <v>3102</v>
      </c>
      <c r="E92" s="148" t="s">
        <v>3103</v>
      </c>
      <c r="F92" s="150"/>
    </row>
    <row r="93" spans="2:6" hidden="1" x14ac:dyDescent="0.25">
      <c r="B93" s="148" t="s">
        <v>3105</v>
      </c>
      <c r="C93" s="149"/>
      <c r="D93" s="148" t="s">
        <v>3102</v>
      </c>
      <c r="E93" s="148" t="s">
        <v>3103</v>
      </c>
      <c r="F93" s="150"/>
    </row>
    <row r="94" spans="2:6" hidden="1" x14ac:dyDescent="0.25">
      <c r="B94" s="148" t="s">
        <v>3105</v>
      </c>
      <c r="C94" s="149"/>
      <c r="D94" s="148" t="s">
        <v>3102</v>
      </c>
      <c r="E94" s="148" t="s">
        <v>3103</v>
      </c>
      <c r="F94" s="150"/>
    </row>
    <row r="95" spans="2:6" hidden="1" x14ac:dyDescent="0.25">
      <c r="B95" s="148" t="s">
        <v>3105</v>
      </c>
      <c r="C95" s="149"/>
      <c r="D95" s="148" t="s">
        <v>3102</v>
      </c>
      <c r="E95" s="148" t="s">
        <v>3103</v>
      </c>
      <c r="F95" s="150"/>
    </row>
    <row r="96" spans="2:6" hidden="1" x14ac:dyDescent="0.25">
      <c r="B96" s="148" t="s">
        <v>3105</v>
      </c>
      <c r="C96" s="149"/>
      <c r="D96" s="148" t="s">
        <v>3102</v>
      </c>
      <c r="E96" s="148" t="s">
        <v>3103</v>
      </c>
      <c r="F96" s="150"/>
    </row>
    <row r="97" spans="2:6" hidden="1" x14ac:dyDescent="0.25">
      <c r="B97" s="148" t="s">
        <v>3105</v>
      </c>
      <c r="C97" s="149"/>
      <c r="D97" s="148" t="s">
        <v>3102</v>
      </c>
      <c r="E97" s="148" t="s">
        <v>3103</v>
      </c>
      <c r="F97" s="150"/>
    </row>
    <row r="98" spans="2:6" hidden="1" x14ac:dyDescent="0.25">
      <c r="B98" s="148" t="s">
        <v>3105</v>
      </c>
      <c r="C98" s="149"/>
      <c r="D98" s="148" t="s">
        <v>3102</v>
      </c>
      <c r="E98" s="148" t="s">
        <v>3103</v>
      </c>
      <c r="F98" s="150"/>
    </row>
    <row r="99" spans="2:6" hidden="1" x14ac:dyDescent="0.25">
      <c r="B99" s="148" t="s">
        <v>3105</v>
      </c>
      <c r="C99" s="149"/>
      <c r="D99" s="148" t="s">
        <v>3102</v>
      </c>
      <c r="E99" s="148" t="s">
        <v>3103</v>
      </c>
      <c r="F99" s="150"/>
    </row>
    <row r="100" spans="2:6" hidden="1" x14ac:dyDescent="0.25">
      <c r="B100" s="148" t="s">
        <v>3105</v>
      </c>
      <c r="C100" s="149"/>
      <c r="D100" s="148" t="s">
        <v>3102</v>
      </c>
      <c r="E100" s="148" t="s">
        <v>3103</v>
      </c>
      <c r="F100" s="150"/>
    </row>
    <row r="101" spans="2:6" hidden="1" x14ac:dyDescent="0.25">
      <c r="B101" s="148" t="s">
        <v>3105</v>
      </c>
      <c r="C101" s="149"/>
      <c r="D101" s="148" t="s">
        <v>3102</v>
      </c>
      <c r="E101" s="148" t="s">
        <v>3103</v>
      </c>
      <c r="F101" s="150"/>
    </row>
    <row r="102" spans="2:6" hidden="1" x14ac:dyDescent="0.25">
      <c r="B102" s="148" t="s">
        <v>3105</v>
      </c>
      <c r="C102" s="149"/>
      <c r="D102" s="148" t="s">
        <v>3102</v>
      </c>
      <c r="E102" s="148" t="s">
        <v>3103</v>
      </c>
      <c r="F102" s="150"/>
    </row>
    <row r="103" spans="2:6" hidden="1" x14ac:dyDescent="0.25">
      <c r="B103" s="148" t="s">
        <v>3105</v>
      </c>
      <c r="C103" s="149"/>
      <c r="D103" s="148" t="s">
        <v>3102</v>
      </c>
      <c r="E103" s="148" t="s">
        <v>3103</v>
      </c>
      <c r="F103" s="150"/>
    </row>
    <row r="104" spans="2:6" hidden="1" x14ac:dyDescent="0.25">
      <c r="B104" s="148" t="s">
        <v>3105</v>
      </c>
      <c r="C104" s="149"/>
      <c r="D104" s="148" t="s">
        <v>3102</v>
      </c>
      <c r="E104" s="148" t="s">
        <v>3103</v>
      </c>
      <c r="F104" s="150"/>
    </row>
    <row r="105" spans="2:6" hidden="1" x14ac:dyDescent="0.25">
      <c r="B105" s="148" t="s">
        <v>3105</v>
      </c>
      <c r="C105" s="149"/>
      <c r="D105" s="148" t="s">
        <v>3102</v>
      </c>
      <c r="E105" s="148" t="s">
        <v>3103</v>
      </c>
      <c r="F105" s="150"/>
    </row>
    <row r="106" spans="2:6" hidden="1" x14ac:dyDescent="0.25">
      <c r="B106" s="148" t="s">
        <v>3105</v>
      </c>
      <c r="C106" s="149"/>
      <c r="D106" s="148" t="s">
        <v>3102</v>
      </c>
      <c r="E106" s="148" t="s">
        <v>3103</v>
      </c>
      <c r="F106" s="150"/>
    </row>
    <row r="107" spans="2:6" hidden="1" x14ac:dyDescent="0.25">
      <c r="B107" s="148" t="s">
        <v>3105</v>
      </c>
      <c r="C107" s="149"/>
      <c r="D107" s="148" t="s">
        <v>3102</v>
      </c>
      <c r="E107" s="148" t="s">
        <v>3103</v>
      </c>
      <c r="F107" s="150"/>
    </row>
    <row r="108" spans="2:6" hidden="1" x14ac:dyDescent="0.25">
      <c r="B108" s="148" t="s">
        <v>3105</v>
      </c>
      <c r="C108" s="149"/>
      <c r="D108" s="148" t="s">
        <v>3102</v>
      </c>
      <c r="E108" s="148" t="s">
        <v>3103</v>
      </c>
      <c r="F108" s="150"/>
    </row>
    <row r="109" spans="2:6" hidden="1" x14ac:dyDescent="0.25">
      <c r="B109" s="148" t="s">
        <v>3105</v>
      </c>
      <c r="C109" s="149"/>
      <c r="D109" s="148" t="s">
        <v>3102</v>
      </c>
      <c r="E109" s="148" t="s">
        <v>3103</v>
      </c>
      <c r="F109" s="150"/>
    </row>
    <row r="110" spans="2:6" hidden="1" x14ac:dyDescent="0.25">
      <c r="B110" s="148" t="s">
        <v>3105</v>
      </c>
      <c r="C110" s="149"/>
      <c r="D110" s="148" t="s">
        <v>3102</v>
      </c>
      <c r="E110" s="148" t="s">
        <v>3103</v>
      </c>
      <c r="F110" s="150"/>
    </row>
    <row r="111" spans="2:6" hidden="1" x14ac:dyDescent="0.25">
      <c r="B111" s="148" t="s">
        <v>3105</v>
      </c>
      <c r="C111" s="149"/>
      <c r="D111" s="148" t="s">
        <v>3102</v>
      </c>
      <c r="E111" s="148" t="s">
        <v>3103</v>
      </c>
      <c r="F111" s="150"/>
    </row>
    <row r="112" spans="2:6" hidden="1" x14ac:dyDescent="0.25">
      <c r="B112" s="148" t="s">
        <v>3105</v>
      </c>
      <c r="C112" s="149"/>
      <c r="D112" s="148" t="s">
        <v>3102</v>
      </c>
      <c r="E112" s="148" t="s">
        <v>3103</v>
      </c>
      <c r="F112" s="150"/>
    </row>
    <row r="113" spans="2:7" hidden="1" x14ac:dyDescent="0.25">
      <c r="B113" s="148" t="s">
        <v>3105</v>
      </c>
      <c r="C113" s="149"/>
      <c r="D113" s="148" t="s">
        <v>3102</v>
      </c>
      <c r="E113" s="148" t="s">
        <v>3103</v>
      </c>
      <c r="F113" s="150"/>
    </row>
    <row r="114" spans="2:7" hidden="1" x14ac:dyDescent="0.25">
      <c r="B114" s="148" t="s">
        <v>3105</v>
      </c>
      <c r="C114" s="149"/>
      <c r="D114" s="148" t="s">
        <v>3102</v>
      </c>
      <c r="E114" s="148" t="s">
        <v>3103</v>
      </c>
      <c r="F114" s="150"/>
    </row>
    <row r="115" spans="2:7" hidden="1" x14ac:dyDescent="0.25">
      <c r="B115" s="148" t="s">
        <v>3105</v>
      </c>
      <c r="C115" s="149"/>
      <c r="D115" s="148" t="s">
        <v>3102</v>
      </c>
      <c r="E115" s="148" t="s">
        <v>3103</v>
      </c>
      <c r="F115" s="150"/>
    </row>
    <row r="116" spans="2:7" hidden="1" x14ac:dyDescent="0.25">
      <c r="B116" s="148" t="s">
        <v>3105</v>
      </c>
      <c r="C116" s="149"/>
      <c r="D116" s="148" t="s">
        <v>3102</v>
      </c>
      <c r="E116" s="148" t="s">
        <v>3103</v>
      </c>
      <c r="F116" s="150"/>
    </row>
    <row r="117" spans="2:7" hidden="1" x14ac:dyDescent="0.25">
      <c r="B117" s="148" t="s">
        <v>3105</v>
      </c>
      <c r="C117" s="149"/>
      <c r="D117" s="148" t="s">
        <v>3102</v>
      </c>
      <c r="E117" s="148" t="s">
        <v>3103</v>
      </c>
      <c r="F117" s="150"/>
    </row>
    <row r="118" spans="2:7" hidden="1" x14ac:dyDescent="0.25">
      <c r="B118" s="148"/>
      <c r="C118" s="149"/>
      <c r="D118" s="148"/>
      <c r="E118" s="148"/>
      <c r="F118" s="150"/>
    </row>
    <row r="119" spans="2:7" x14ac:dyDescent="0.25">
      <c r="B119" s="148" t="s">
        <v>3106</v>
      </c>
      <c r="C119" s="149">
        <v>44316</v>
      </c>
      <c r="D119" s="148" t="s">
        <v>3102</v>
      </c>
      <c r="E119" s="148" t="s">
        <v>3103</v>
      </c>
      <c r="F119" s="150">
        <v>43</v>
      </c>
    </row>
    <row r="120" spans="2:7" x14ac:dyDescent="0.25">
      <c r="B120" s="148" t="s">
        <v>3106</v>
      </c>
      <c r="C120" s="149">
        <v>44319</v>
      </c>
      <c r="D120" s="148" t="s">
        <v>3102</v>
      </c>
      <c r="E120" s="148" t="s">
        <v>3103</v>
      </c>
      <c r="F120" s="150">
        <v>32</v>
      </c>
    </row>
    <row r="121" spans="2:7" x14ac:dyDescent="0.25">
      <c r="B121" s="148" t="s">
        <v>3106</v>
      </c>
      <c r="C121" s="149">
        <v>44322</v>
      </c>
      <c r="D121" s="148" t="s">
        <v>3102</v>
      </c>
      <c r="E121" s="148" t="s">
        <v>3103</v>
      </c>
      <c r="F121" s="150">
        <v>44.5</v>
      </c>
    </row>
    <row r="122" spans="2:7" x14ac:dyDescent="0.25">
      <c r="B122" s="148" t="s">
        <v>3106</v>
      </c>
      <c r="C122" s="149">
        <v>44323</v>
      </c>
      <c r="D122" s="148" t="s">
        <v>3102</v>
      </c>
      <c r="E122" s="148" t="s">
        <v>3103</v>
      </c>
      <c r="F122" s="150">
        <v>74.069999999999993</v>
      </c>
    </row>
    <row r="123" spans="2:7" x14ac:dyDescent="0.25">
      <c r="B123" s="148" t="s">
        <v>3106</v>
      </c>
      <c r="C123" s="149">
        <v>44326</v>
      </c>
      <c r="D123" s="148" t="s">
        <v>3102</v>
      </c>
      <c r="E123" s="148" t="s">
        <v>3103</v>
      </c>
      <c r="F123" s="150">
        <v>77.86</v>
      </c>
      <c r="G123" s="150"/>
    </row>
    <row r="124" spans="2:7" hidden="1" x14ac:dyDescent="0.25">
      <c r="B124" s="148" t="s">
        <v>3106</v>
      </c>
      <c r="C124" s="149"/>
      <c r="D124" s="148" t="s">
        <v>3102</v>
      </c>
      <c r="E124" s="148" t="s">
        <v>3103</v>
      </c>
      <c r="F124" s="150"/>
    </row>
    <row r="125" spans="2:7" hidden="1" x14ac:dyDescent="0.25">
      <c r="B125" s="148" t="s">
        <v>3106</v>
      </c>
      <c r="C125" s="149"/>
      <c r="D125" s="148" t="s">
        <v>3102</v>
      </c>
      <c r="E125" s="148" t="s">
        <v>3103</v>
      </c>
      <c r="F125" s="150"/>
    </row>
    <row r="126" spans="2:7" hidden="1" x14ac:dyDescent="0.25">
      <c r="B126" s="148" t="s">
        <v>3106</v>
      </c>
      <c r="C126" s="149"/>
      <c r="D126" s="148" t="s">
        <v>3102</v>
      </c>
      <c r="E126" s="148" t="s">
        <v>3103</v>
      </c>
      <c r="F126" s="150"/>
    </row>
    <row r="127" spans="2:7" x14ac:dyDescent="0.25">
      <c r="B127" s="148" t="s">
        <v>3106</v>
      </c>
      <c r="C127" s="149">
        <v>44327</v>
      </c>
      <c r="D127" s="148" t="s">
        <v>3102</v>
      </c>
      <c r="E127" s="148" t="s">
        <v>3103</v>
      </c>
      <c r="F127" s="150">
        <v>73.55</v>
      </c>
    </row>
    <row r="128" spans="2:7" x14ac:dyDescent="0.25">
      <c r="B128" s="148" t="s">
        <v>3106</v>
      </c>
      <c r="C128" s="149">
        <v>44329</v>
      </c>
      <c r="D128" s="148" t="s">
        <v>3102</v>
      </c>
      <c r="E128" s="148" t="s">
        <v>3103</v>
      </c>
      <c r="F128" s="150">
        <v>46</v>
      </c>
    </row>
    <row r="129" spans="2:6" x14ac:dyDescent="0.25">
      <c r="B129" s="148" t="s">
        <v>3106</v>
      </c>
      <c r="C129" s="149">
        <v>44334</v>
      </c>
      <c r="D129" s="148" t="s">
        <v>3102</v>
      </c>
      <c r="E129" s="148" t="s">
        <v>3103</v>
      </c>
      <c r="F129" s="150">
        <v>63.02</v>
      </c>
    </row>
    <row r="130" spans="2:6" x14ac:dyDescent="0.25">
      <c r="B130" s="148" t="s">
        <v>3106</v>
      </c>
      <c r="C130" s="149">
        <v>44334</v>
      </c>
      <c r="D130" s="148" t="s">
        <v>3102</v>
      </c>
      <c r="E130" s="148" t="s">
        <v>3103</v>
      </c>
      <c r="F130" s="150">
        <v>33</v>
      </c>
    </row>
    <row r="131" spans="2:6" x14ac:dyDescent="0.25">
      <c r="B131" s="148" t="s">
        <v>3106</v>
      </c>
      <c r="C131" s="149">
        <v>44334</v>
      </c>
      <c r="D131" s="148" t="s">
        <v>3102</v>
      </c>
      <c r="E131" s="148" t="s">
        <v>3103</v>
      </c>
      <c r="F131" s="150">
        <v>46.51</v>
      </c>
    </row>
    <row r="132" spans="2:6" x14ac:dyDescent="0.25">
      <c r="B132" s="148" t="s">
        <v>3106</v>
      </c>
      <c r="C132" s="149">
        <v>44334</v>
      </c>
      <c r="D132" s="148" t="s">
        <v>3102</v>
      </c>
      <c r="E132" s="148" t="s">
        <v>3103</v>
      </c>
      <c r="F132" s="150">
        <v>80.489999999999995</v>
      </c>
    </row>
    <row r="133" spans="2:6" x14ac:dyDescent="0.25">
      <c r="B133" s="148" t="s">
        <v>3106</v>
      </c>
      <c r="C133" s="149">
        <v>44340</v>
      </c>
      <c r="D133" s="148" t="s">
        <v>3102</v>
      </c>
      <c r="E133" s="148" t="s">
        <v>3103</v>
      </c>
      <c r="F133" s="150">
        <v>48.45</v>
      </c>
    </row>
    <row r="134" spans="2:6" x14ac:dyDescent="0.25">
      <c r="B134" s="148" t="s">
        <v>3106</v>
      </c>
      <c r="C134" s="149">
        <v>44341</v>
      </c>
      <c r="D134" s="148" t="s">
        <v>3102</v>
      </c>
      <c r="E134" s="148" t="s">
        <v>3103</v>
      </c>
      <c r="F134" s="150">
        <v>52.82</v>
      </c>
    </row>
    <row r="135" spans="2:6" x14ac:dyDescent="0.25">
      <c r="B135" s="148" t="s">
        <v>3106</v>
      </c>
      <c r="C135" s="149">
        <v>44341</v>
      </c>
      <c r="D135" s="148" t="s">
        <v>3102</v>
      </c>
      <c r="E135" s="148" t="s">
        <v>3103</v>
      </c>
      <c r="F135" s="150">
        <v>31.01</v>
      </c>
    </row>
    <row r="136" spans="2:6" x14ac:dyDescent="0.25">
      <c r="B136" s="148" t="s">
        <v>3107</v>
      </c>
      <c r="C136" s="149">
        <v>44341</v>
      </c>
      <c r="D136" s="148" t="s">
        <v>3102</v>
      </c>
      <c r="E136" s="148" t="s">
        <v>3103</v>
      </c>
      <c r="F136" s="150">
        <v>70.47</v>
      </c>
    </row>
    <row r="137" spans="2:6" x14ac:dyDescent="0.25">
      <c r="B137" s="148" t="s">
        <v>3106</v>
      </c>
      <c r="C137" s="149">
        <v>44342</v>
      </c>
      <c r="D137" s="148" t="s">
        <v>3102</v>
      </c>
      <c r="E137" s="148" t="s">
        <v>3103</v>
      </c>
      <c r="F137" s="150">
        <v>75.260000000000005</v>
      </c>
    </row>
    <row r="138" spans="2:6" x14ac:dyDescent="0.25">
      <c r="B138" s="148" t="s">
        <v>3106</v>
      </c>
      <c r="C138" s="149">
        <v>44342</v>
      </c>
      <c r="D138" s="148" t="s">
        <v>3102</v>
      </c>
      <c r="E138" s="148" t="s">
        <v>3103</v>
      </c>
      <c r="F138" s="150">
        <v>82.54</v>
      </c>
    </row>
    <row r="139" spans="2:6" x14ac:dyDescent="0.25">
      <c r="B139" s="148" t="s">
        <v>3106</v>
      </c>
      <c r="C139" s="149">
        <v>44343</v>
      </c>
      <c r="D139" s="148" t="s">
        <v>3102</v>
      </c>
      <c r="E139" s="148" t="s">
        <v>3103</v>
      </c>
      <c r="F139" s="150">
        <v>51</v>
      </c>
    </row>
    <row r="140" spans="2:6" x14ac:dyDescent="0.25">
      <c r="B140" s="148" t="s">
        <v>3106</v>
      </c>
      <c r="C140" s="149">
        <v>44344</v>
      </c>
      <c r="D140" s="148" t="s">
        <v>3102</v>
      </c>
      <c r="E140" s="148" t="s">
        <v>3103</v>
      </c>
      <c r="F140" s="150">
        <v>33.01</v>
      </c>
    </row>
    <row r="141" spans="2:6" x14ac:dyDescent="0.25">
      <c r="B141" s="148" t="s">
        <v>3108</v>
      </c>
      <c r="C141" s="149">
        <v>44321</v>
      </c>
      <c r="D141" s="148" t="s">
        <v>3102</v>
      </c>
      <c r="E141" s="148" t="s">
        <v>3103</v>
      </c>
      <c r="F141" s="150">
        <v>42.54</v>
      </c>
    </row>
    <row r="142" spans="2:6" x14ac:dyDescent="0.25">
      <c r="B142" s="148" t="s">
        <v>3108</v>
      </c>
      <c r="C142" s="149">
        <v>44330</v>
      </c>
      <c r="D142" s="148" t="s">
        <v>3102</v>
      </c>
      <c r="E142" s="148" t="s">
        <v>3103</v>
      </c>
      <c r="F142" s="150">
        <v>49.75</v>
      </c>
    </row>
    <row r="143" spans="2:6" x14ac:dyDescent="0.25">
      <c r="B143" s="148" t="s">
        <v>3109</v>
      </c>
      <c r="C143" s="149">
        <v>44316</v>
      </c>
      <c r="D143" s="148" t="s">
        <v>3102</v>
      </c>
      <c r="E143" s="148" t="s">
        <v>3103</v>
      </c>
      <c r="F143" s="150">
        <v>65.75</v>
      </c>
    </row>
    <row r="144" spans="2:6" x14ac:dyDescent="0.25">
      <c r="B144" s="148" t="s">
        <v>3109</v>
      </c>
      <c r="C144" s="149">
        <v>44319</v>
      </c>
      <c r="D144" s="148" t="s">
        <v>3102</v>
      </c>
      <c r="E144" s="148" t="s">
        <v>3103</v>
      </c>
      <c r="F144" s="150">
        <v>58.56</v>
      </c>
    </row>
    <row r="145" spans="2:6" x14ac:dyDescent="0.25">
      <c r="B145" s="148" t="s">
        <v>3109</v>
      </c>
      <c r="C145" s="149">
        <v>44327</v>
      </c>
      <c r="D145" s="148" t="s">
        <v>3102</v>
      </c>
      <c r="E145" s="148" t="s">
        <v>3103</v>
      </c>
      <c r="F145" s="150">
        <v>70.63</v>
      </c>
    </row>
    <row r="146" spans="2:6" x14ac:dyDescent="0.25">
      <c r="B146" s="148" t="s">
        <v>3109</v>
      </c>
      <c r="C146" s="149">
        <v>44327</v>
      </c>
      <c r="D146" s="148" t="s">
        <v>3102</v>
      </c>
      <c r="E146" s="148" t="s">
        <v>3103</v>
      </c>
      <c r="F146" s="150">
        <v>61.94</v>
      </c>
    </row>
    <row r="147" spans="2:6" x14ac:dyDescent="0.25">
      <c r="B147" s="148" t="s">
        <v>3109</v>
      </c>
      <c r="C147" s="149">
        <v>44327</v>
      </c>
      <c r="D147" s="148" t="s">
        <v>3102</v>
      </c>
      <c r="E147" s="148" t="s">
        <v>3103</v>
      </c>
      <c r="F147" s="150">
        <v>52.01</v>
      </c>
    </row>
    <row r="148" spans="2:6" x14ac:dyDescent="0.25">
      <c r="B148" s="148" t="s">
        <v>3109</v>
      </c>
      <c r="C148" s="149">
        <v>44329</v>
      </c>
      <c r="D148" s="148" t="s">
        <v>3102</v>
      </c>
      <c r="E148" s="148" t="s">
        <v>3103</v>
      </c>
      <c r="F148" s="150">
        <v>69.31</v>
      </c>
    </row>
    <row r="149" spans="2:6" x14ac:dyDescent="0.25">
      <c r="B149" s="148" t="s">
        <v>3109</v>
      </c>
      <c r="C149" s="149">
        <v>44333</v>
      </c>
      <c r="D149" s="148" t="s">
        <v>3102</v>
      </c>
      <c r="E149" s="148" t="s">
        <v>3103</v>
      </c>
      <c r="F149" s="150">
        <v>75.510000000000005</v>
      </c>
    </row>
    <row r="150" spans="2:6" x14ac:dyDescent="0.25">
      <c r="B150" s="148" t="s">
        <v>3109</v>
      </c>
      <c r="C150" s="149">
        <v>44342</v>
      </c>
      <c r="D150" s="148" t="s">
        <v>3102</v>
      </c>
      <c r="E150" s="148" t="s">
        <v>3103</v>
      </c>
      <c r="F150" s="150">
        <v>74.66</v>
      </c>
    </row>
    <row r="151" spans="2:6" x14ac:dyDescent="0.25">
      <c r="B151" s="148" t="s">
        <v>3110</v>
      </c>
      <c r="C151" s="149">
        <v>44320</v>
      </c>
      <c r="D151" s="148" t="s">
        <v>3102</v>
      </c>
      <c r="E151" s="148" t="s">
        <v>3103</v>
      </c>
      <c r="F151" s="150">
        <v>55.91</v>
      </c>
    </row>
    <row r="152" spans="2:6" x14ac:dyDescent="0.25">
      <c r="B152" s="148" t="s">
        <v>3110</v>
      </c>
      <c r="C152" s="149">
        <v>44320</v>
      </c>
      <c r="D152" s="148" t="s">
        <v>3102</v>
      </c>
      <c r="E152" s="148" t="s">
        <v>3103</v>
      </c>
      <c r="F152" s="150">
        <v>57.63</v>
      </c>
    </row>
    <row r="153" spans="2:6" x14ac:dyDescent="0.25">
      <c r="B153" s="148" t="s">
        <v>3111</v>
      </c>
      <c r="C153" s="149">
        <v>44320</v>
      </c>
      <c r="D153" s="148" t="s">
        <v>3102</v>
      </c>
      <c r="E153" s="148" t="s">
        <v>3103</v>
      </c>
      <c r="F153" s="150">
        <v>45.51</v>
      </c>
    </row>
    <row r="154" spans="2:6" x14ac:dyDescent="0.25">
      <c r="B154" s="148" t="s">
        <v>3110</v>
      </c>
      <c r="C154" s="149">
        <v>44326</v>
      </c>
      <c r="D154" s="148" t="s">
        <v>3102</v>
      </c>
      <c r="E154" s="148" t="s">
        <v>3103</v>
      </c>
      <c r="F154" s="150">
        <v>72.099999999999994</v>
      </c>
    </row>
    <row r="155" spans="2:6" x14ac:dyDescent="0.25">
      <c r="B155" s="148" t="s">
        <v>3110</v>
      </c>
      <c r="C155" s="149">
        <v>44327</v>
      </c>
      <c r="D155" s="148" t="s">
        <v>3102</v>
      </c>
      <c r="E155" s="148" t="s">
        <v>3103</v>
      </c>
      <c r="F155" s="150">
        <v>72.11</v>
      </c>
    </row>
    <row r="156" spans="2:6" x14ac:dyDescent="0.25">
      <c r="B156" s="148" t="s">
        <v>3110</v>
      </c>
      <c r="C156" s="149">
        <v>44328</v>
      </c>
      <c r="D156" s="148" t="s">
        <v>3102</v>
      </c>
      <c r="E156" s="148" t="s">
        <v>3103</v>
      </c>
      <c r="F156" s="150">
        <v>0.05</v>
      </c>
    </row>
    <row r="157" spans="2:6" x14ac:dyDescent="0.25">
      <c r="B157" s="148" t="s">
        <v>3110</v>
      </c>
      <c r="C157" s="149">
        <v>44328</v>
      </c>
      <c r="D157" s="148" t="s">
        <v>3102</v>
      </c>
      <c r="E157" s="148" t="s">
        <v>3103</v>
      </c>
      <c r="F157" s="150">
        <v>0.14000000000000001</v>
      </c>
    </row>
    <row r="158" spans="2:6" x14ac:dyDescent="0.25">
      <c r="B158" s="148" t="s">
        <v>3110</v>
      </c>
      <c r="C158" s="149">
        <v>44328</v>
      </c>
      <c r="D158" s="148" t="s">
        <v>3102</v>
      </c>
      <c r="E158" s="148" t="s">
        <v>3103</v>
      </c>
      <c r="F158" s="150">
        <v>83</v>
      </c>
    </row>
    <row r="159" spans="2:6" x14ac:dyDescent="0.25">
      <c r="B159" s="148" t="s">
        <v>3110</v>
      </c>
      <c r="C159" s="149">
        <v>44329</v>
      </c>
      <c r="D159" s="148" t="s">
        <v>3102</v>
      </c>
      <c r="E159" s="148" t="s">
        <v>3103</v>
      </c>
      <c r="F159" s="150">
        <v>74.47</v>
      </c>
    </row>
    <row r="160" spans="2:6" x14ac:dyDescent="0.25">
      <c r="B160" s="148" t="s">
        <v>3110</v>
      </c>
      <c r="C160" s="149">
        <v>44333</v>
      </c>
      <c r="D160" s="148" t="s">
        <v>3102</v>
      </c>
      <c r="E160" s="148" t="s">
        <v>3103</v>
      </c>
      <c r="F160" s="150">
        <v>108.38</v>
      </c>
    </row>
    <row r="161" spans="2:6" x14ac:dyDescent="0.25">
      <c r="B161" s="148" t="s">
        <v>3110</v>
      </c>
      <c r="C161" s="149">
        <v>44335</v>
      </c>
      <c r="D161" s="148" t="s">
        <v>3102</v>
      </c>
      <c r="E161" s="148" t="s">
        <v>3103</v>
      </c>
      <c r="F161" s="150">
        <v>56.05</v>
      </c>
    </row>
    <row r="162" spans="2:6" x14ac:dyDescent="0.25">
      <c r="B162" s="148" t="s">
        <v>3110</v>
      </c>
      <c r="C162" s="149">
        <v>44336</v>
      </c>
      <c r="D162" s="148" t="s">
        <v>3102</v>
      </c>
      <c r="E162" s="148" t="s">
        <v>3103</v>
      </c>
      <c r="F162" s="150">
        <v>134.30000000000001</v>
      </c>
    </row>
    <row r="163" spans="2:6" x14ac:dyDescent="0.25">
      <c r="B163" s="148" t="s">
        <v>3110</v>
      </c>
      <c r="C163" s="149">
        <v>44341</v>
      </c>
      <c r="D163" s="148" t="s">
        <v>3102</v>
      </c>
      <c r="E163" s="148" t="s">
        <v>3103</v>
      </c>
      <c r="F163" s="150">
        <v>54.88</v>
      </c>
    </row>
    <row r="164" spans="2:6" x14ac:dyDescent="0.25">
      <c r="B164" s="148" t="s">
        <v>3110</v>
      </c>
      <c r="C164" s="149">
        <v>44342</v>
      </c>
      <c r="D164" s="148" t="s">
        <v>3102</v>
      </c>
      <c r="E164" s="148" t="s">
        <v>3103</v>
      </c>
      <c r="F164" s="150">
        <v>103.91</v>
      </c>
    </row>
    <row r="165" spans="2:6" x14ac:dyDescent="0.25">
      <c r="B165" s="148" t="s">
        <v>3110</v>
      </c>
      <c r="C165" s="149">
        <v>44344</v>
      </c>
      <c r="D165" s="148" t="s">
        <v>3102</v>
      </c>
      <c r="E165" s="148" t="s">
        <v>3103</v>
      </c>
      <c r="F165" s="150">
        <v>62.63</v>
      </c>
    </row>
    <row r="166" spans="2:6" x14ac:dyDescent="0.25">
      <c r="B166" s="148" t="s">
        <v>3111</v>
      </c>
      <c r="C166" s="149">
        <v>44334</v>
      </c>
      <c r="D166" s="148" t="s">
        <v>3102</v>
      </c>
      <c r="E166" s="148" t="s">
        <v>3103</v>
      </c>
      <c r="F166" s="150">
        <v>65.28</v>
      </c>
    </row>
    <row r="167" spans="2:6" x14ac:dyDescent="0.25">
      <c r="B167" s="148" t="s">
        <v>3112</v>
      </c>
      <c r="C167" s="149">
        <v>44320</v>
      </c>
      <c r="D167" s="148" t="s">
        <v>3102</v>
      </c>
      <c r="E167" s="148" t="s">
        <v>3103</v>
      </c>
      <c r="F167" s="150">
        <v>53.05</v>
      </c>
    </row>
    <row r="168" spans="2:6" x14ac:dyDescent="0.25">
      <c r="B168" s="148" t="s">
        <v>3113</v>
      </c>
      <c r="C168" s="149">
        <v>44320</v>
      </c>
      <c r="D168" s="148" t="s">
        <v>3102</v>
      </c>
      <c r="E168" s="148" t="s">
        <v>3103</v>
      </c>
      <c r="F168" s="150">
        <v>112.04</v>
      </c>
    </row>
    <row r="169" spans="2:6" x14ac:dyDescent="0.25">
      <c r="B169" s="148" t="s">
        <v>3113</v>
      </c>
      <c r="C169" s="149">
        <v>44323</v>
      </c>
      <c r="D169" s="148" t="s">
        <v>3102</v>
      </c>
      <c r="E169" s="148" t="s">
        <v>3103</v>
      </c>
      <c r="F169" s="150">
        <v>61.39</v>
      </c>
    </row>
    <row r="170" spans="2:6" x14ac:dyDescent="0.25">
      <c r="B170" s="148" t="s">
        <v>3113</v>
      </c>
      <c r="C170" s="149">
        <v>44327</v>
      </c>
      <c r="D170" s="148" t="s">
        <v>3102</v>
      </c>
      <c r="E170" s="148" t="s">
        <v>3103</v>
      </c>
      <c r="F170" s="150">
        <v>33.729999999999997</v>
      </c>
    </row>
    <row r="171" spans="2:6" x14ac:dyDescent="0.25">
      <c r="B171" s="148" t="s">
        <v>3113</v>
      </c>
      <c r="C171" s="149">
        <v>44333</v>
      </c>
      <c r="D171" s="148" t="s">
        <v>3102</v>
      </c>
      <c r="E171" s="148" t="s">
        <v>3103</v>
      </c>
      <c r="F171" s="150">
        <v>53.83</v>
      </c>
    </row>
    <row r="172" spans="2:6" x14ac:dyDescent="0.25">
      <c r="B172" s="148" t="s">
        <v>3113</v>
      </c>
      <c r="C172" s="149">
        <v>44333</v>
      </c>
      <c r="D172" s="148" t="s">
        <v>3102</v>
      </c>
      <c r="E172" s="148" t="s">
        <v>3103</v>
      </c>
      <c r="F172" s="150">
        <v>63.57</v>
      </c>
    </row>
    <row r="173" spans="2:6" x14ac:dyDescent="0.25">
      <c r="B173" s="148" t="s">
        <v>3113</v>
      </c>
      <c r="C173" s="149">
        <v>44333</v>
      </c>
      <c r="D173" s="148" t="s">
        <v>3102</v>
      </c>
      <c r="E173" s="148" t="s">
        <v>3103</v>
      </c>
      <c r="F173" s="150">
        <v>60.33</v>
      </c>
    </row>
    <row r="174" spans="2:6" x14ac:dyDescent="0.25">
      <c r="B174" s="148" t="s">
        <v>3113</v>
      </c>
      <c r="C174" s="149">
        <v>44336</v>
      </c>
      <c r="D174" s="148" t="s">
        <v>3102</v>
      </c>
      <c r="E174" s="148" t="s">
        <v>3103</v>
      </c>
      <c r="F174" s="150">
        <v>68.150000000000006</v>
      </c>
    </row>
    <row r="175" spans="2:6" x14ac:dyDescent="0.25">
      <c r="B175" s="148" t="s">
        <v>3113</v>
      </c>
      <c r="C175" s="149">
        <v>44337</v>
      </c>
      <c r="D175" s="148" t="s">
        <v>3102</v>
      </c>
      <c r="E175" s="148" t="s">
        <v>3103</v>
      </c>
      <c r="F175" s="150">
        <v>61.3</v>
      </c>
    </row>
    <row r="176" spans="2:6" x14ac:dyDescent="0.25">
      <c r="B176" s="148" t="s">
        <v>3113</v>
      </c>
      <c r="C176" s="149">
        <v>44343</v>
      </c>
      <c r="D176" s="148" t="s">
        <v>3102</v>
      </c>
      <c r="E176" s="148" t="s">
        <v>3103</v>
      </c>
      <c r="F176" s="150">
        <v>63.94</v>
      </c>
    </row>
    <row r="177" spans="2:9" x14ac:dyDescent="0.25">
      <c r="B177" s="148" t="s">
        <v>3113</v>
      </c>
      <c r="C177" s="149">
        <v>44344</v>
      </c>
      <c r="D177" s="148" t="s">
        <v>3102</v>
      </c>
      <c r="E177" s="148" t="s">
        <v>3103</v>
      </c>
      <c r="F177" s="150">
        <v>65.75</v>
      </c>
    </row>
    <row r="178" spans="2:9" x14ac:dyDescent="0.25">
      <c r="B178" s="148"/>
      <c r="C178" s="149"/>
      <c r="D178" s="148"/>
      <c r="E178" s="148" t="s">
        <v>3114</v>
      </c>
      <c r="F178" s="152"/>
    </row>
    <row r="179" spans="2:9" x14ac:dyDescent="0.25">
      <c r="B179" s="148"/>
      <c r="C179" s="149"/>
      <c r="D179" s="148"/>
      <c r="E179" s="148" t="s">
        <v>3115</v>
      </c>
      <c r="F179" s="152">
        <v>-64.040000000000006</v>
      </c>
    </row>
    <row r="180" spans="2:9" ht="15.75" thickBot="1" x14ac:dyDescent="0.3">
      <c r="C180" s="149"/>
      <c r="E180" s="153" t="s">
        <v>11</v>
      </c>
      <c r="F180" s="154">
        <f>SUM(F19:F179)</f>
        <v>3358.610000000001</v>
      </c>
      <c r="G180" s="150"/>
    </row>
    <row r="181" spans="2:9" ht="15.75" thickTop="1" x14ac:dyDescent="0.25">
      <c r="C181" s="149"/>
    </row>
    <row r="182" spans="2:9" x14ac:dyDescent="0.25">
      <c r="B182" s="155"/>
      <c r="C182" s="149"/>
      <c r="D182" s="156"/>
      <c r="E182" s="156"/>
      <c r="F182" s="156"/>
    </row>
    <row r="183" spans="2:9" x14ac:dyDescent="0.25">
      <c r="B183" s="155"/>
      <c r="C183" s="157"/>
      <c r="D183" s="156"/>
      <c r="E183" s="156"/>
      <c r="F183" s="156"/>
    </row>
    <row r="184" spans="2:9" x14ac:dyDescent="0.25">
      <c r="B184" s="155"/>
      <c r="C184" s="156"/>
      <c r="D184" s="156"/>
      <c r="E184" s="156"/>
      <c r="F184" s="156"/>
      <c r="G184" s="147"/>
      <c r="I184" s="158"/>
    </row>
    <row r="185" spans="2:9" x14ac:dyDescent="0.25">
      <c r="B185" s="159"/>
      <c r="C185" s="159"/>
      <c r="D185" s="159"/>
      <c r="E185" s="159"/>
      <c r="F185" s="159"/>
    </row>
    <row r="186" spans="2:9" x14ac:dyDescent="0.25">
      <c r="B186" s="160"/>
      <c r="C186" s="160"/>
      <c r="D186" s="160"/>
      <c r="E186" s="160"/>
      <c r="F186" s="156"/>
    </row>
    <row r="187" spans="2:9" x14ac:dyDescent="0.25">
      <c r="B187" s="160"/>
      <c r="C187" s="161"/>
      <c r="D187" s="162"/>
      <c r="E187" s="161"/>
      <c r="F187" s="163"/>
    </row>
    <row r="188" spans="2:9" x14ac:dyDescent="0.25">
      <c r="B188" s="160"/>
      <c r="C188" s="161"/>
      <c r="D188" s="162"/>
      <c r="E188" s="161"/>
      <c r="F188" s="163"/>
    </row>
    <row r="189" spans="2:9" x14ac:dyDescent="0.25">
      <c r="B189" s="160"/>
      <c r="C189" s="161"/>
      <c r="D189" s="162"/>
      <c r="E189" s="161"/>
      <c r="F189" s="163"/>
    </row>
    <row r="190" spans="2:9" x14ac:dyDescent="0.25">
      <c r="B190" s="160"/>
      <c r="C190" s="161"/>
      <c r="D190" s="162"/>
      <c r="E190" s="161"/>
      <c r="F190" s="163"/>
    </row>
    <row r="191" spans="2:9" x14ac:dyDescent="0.25">
      <c r="B191" s="160"/>
      <c r="C191" s="161"/>
      <c r="D191" s="162"/>
      <c r="E191" s="161"/>
      <c r="F191" s="163"/>
    </row>
    <row r="192" spans="2:9" x14ac:dyDescent="0.25">
      <c r="B192" s="160"/>
      <c r="C192" s="161"/>
      <c r="D192" s="162"/>
      <c r="E192" s="161"/>
      <c r="F192" s="163"/>
    </row>
    <row r="193" spans="2:6" x14ac:dyDescent="0.25">
      <c r="B193" s="160"/>
      <c r="C193" s="161"/>
      <c r="D193" s="162"/>
      <c r="E193" s="164"/>
      <c r="F193" s="165"/>
    </row>
    <row r="194" spans="2:6" x14ac:dyDescent="0.25">
      <c r="B194" s="160"/>
      <c r="C194" s="166"/>
      <c r="D194" s="167"/>
      <c r="E194" s="161"/>
      <c r="F194" s="168"/>
    </row>
    <row r="195" spans="2:6" x14ac:dyDescent="0.25">
      <c r="B195" s="169"/>
      <c r="C195" s="169"/>
      <c r="D195" s="169"/>
      <c r="E195" s="169"/>
      <c r="F195" s="169"/>
    </row>
    <row r="196" spans="2:6" x14ac:dyDescent="0.25">
      <c r="C196" s="170"/>
    </row>
    <row r="200" spans="2:6" x14ac:dyDescent="0.25">
      <c r="B200" s="171"/>
      <c r="C200" s="172"/>
    </row>
    <row r="201" spans="2:6" x14ac:dyDescent="0.25">
      <c r="B201" s="171"/>
      <c r="C201" s="172"/>
    </row>
    <row r="202" spans="2:6" x14ac:dyDescent="0.25">
      <c r="B202" s="171"/>
      <c r="C202" s="172"/>
    </row>
    <row r="203" spans="2:6" x14ac:dyDescent="0.25">
      <c r="B203" s="171"/>
      <c r="C203" s="172"/>
    </row>
    <row r="207" spans="2:6" x14ac:dyDescent="0.25">
      <c r="E207" s="173"/>
      <c r="F207" s="174"/>
    </row>
  </sheetData>
  <mergeCells count="7">
    <mergeCell ref="B14:F14"/>
    <mergeCell ref="B1:F1"/>
    <mergeCell ref="B2:F2"/>
    <mergeCell ref="B4:F4"/>
    <mergeCell ref="J4:M4"/>
    <mergeCell ref="B12:F12"/>
    <mergeCell ref="B13:F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D2821"/>
  <sheetViews>
    <sheetView showGridLines="0" showOutlineSymbols="0" workbookViewId="0"/>
  </sheetViews>
  <sheetFormatPr defaultRowHeight="12.75" customHeight="1" x14ac:dyDescent="0.25"/>
  <cols>
    <col min="1" max="1" width="1.140625" style="76" customWidth="1"/>
    <col min="2" max="2" width="2.28515625" style="76" customWidth="1"/>
    <col min="3" max="3" width="1.140625" style="76" customWidth="1"/>
    <col min="4" max="4" width="11.42578125" style="76" customWidth="1"/>
    <col min="5" max="5" width="1.140625" style="76" customWidth="1"/>
    <col min="6" max="6" width="6.85546875" style="76" customWidth="1"/>
    <col min="7" max="8" width="1.140625" style="76" customWidth="1"/>
    <col min="9" max="9" width="2.28515625" style="76" customWidth="1"/>
    <col min="10" max="10" width="6.85546875" style="76" customWidth="1"/>
    <col min="11" max="11" width="1.140625" style="76" customWidth="1"/>
    <col min="12" max="12" width="3.42578125" style="76" customWidth="1"/>
    <col min="13" max="14" width="2.28515625" style="76" customWidth="1"/>
    <col min="15" max="15" width="1.140625" style="76" customWidth="1"/>
    <col min="16" max="16" width="4" style="76" customWidth="1"/>
    <col min="17" max="17" width="6.28515625" style="76" customWidth="1"/>
    <col min="18" max="18" width="1.140625" style="76" customWidth="1"/>
    <col min="19" max="19" width="6.85546875" style="76" customWidth="1"/>
    <col min="20" max="20" width="4.5703125" style="76" customWidth="1"/>
    <col min="21" max="24" width="1.140625" style="76" customWidth="1"/>
    <col min="25" max="25" width="8" style="76" customWidth="1"/>
    <col min="26" max="26" width="3.42578125" style="76" customWidth="1"/>
    <col min="27" max="27" width="1.140625" style="76" customWidth="1"/>
    <col min="28" max="28" width="1" style="76" customWidth="1"/>
    <col min="29" max="29" width="11.5703125" style="76" customWidth="1"/>
    <col min="30" max="30" width="3.28515625" style="76" customWidth="1"/>
    <col min="31" max="256" width="6.85546875" style="76" customWidth="1"/>
    <col min="257" max="257" width="1.140625" style="76" customWidth="1"/>
    <col min="258" max="258" width="2.28515625" style="76" customWidth="1"/>
    <col min="259" max="259" width="1.140625" style="76" customWidth="1"/>
    <col min="260" max="260" width="11.42578125" style="76" customWidth="1"/>
    <col min="261" max="261" width="1.140625" style="76" customWidth="1"/>
    <col min="262" max="262" width="6.85546875" style="76" customWidth="1"/>
    <col min="263" max="264" width="1.140625" style="76" customWidth="1"/>
    <col min="265" max="265" width="2.28515625" style="76" customWidth="1"/>
    <col min="266" max="266" width="6.85546875" style="76" customWidth="1"/>
    <col min="267" max="267" width="1.140625" style="76" customWidth="1"/>
    <col min="268" max="268" width="3.42578125" style="76" customWidth="1"/>
    <col min="269" max="270" width="2.28515625" style="76" customWidth="1"/>
    <col min="271" max="271" width="1.140625" style="76" customWidth="1"/>
    <col min="272" max="272" width="4" style="76" customWidth="1"/>
    <col min="273" max="273" width="6.28515625" style="76" customWidth="1"/>
    <col min="274" max="274" width="1.140625" style="76" customWidth="1"/>
    <col min="275" max="275" width="6.85546875" style="76" customWidth="1"/>
    <col min="276" max="276" width="4.5703125" style="76" customWidth="1"/>
    <col min="277" max="280" width="1.140625" style="76" customWidth="1"/>
    <col min="281" max="281" width="8" style="76" customWidth="1"/>
    <col min="282" max="282" width="3.42578125" style="76" customWidth="1"/>
    <col min="283" max="283" width="1.140625" style="76" customWidth="1"/>
    <col min="284" max="284" width="1" style="76" customWidth="1"/>
    <col min="285" max="285" width="11.5703125" style="76" customWidth="1"/>
    <col min="286" max="286" width="3.28515625" style="76" customWidth="1"/>
    <col min="287" max="512" width="6.85546875" style="76" customWidth="1"/>
    <col min="513" max="513" width="1.140625" style="76" customWidth="1"/>
    <col min="514" max="514" width="2.28515625" style="76" customWidth="1"/>
    <col min="515" max="515" width="1.140625" style="76" customWidth="1"/>
    <col min="516" max="516" width="11.42578125" style="76" customWidth="1"/>
    <col min="517" max="517" width="1.140625" style="76" customWidth="1"/>
    <col min="518" max="518" width="6.85546875" style="76" customWidth="1"/>
    <col min="519" max="520" width="1.140625" style="76" customWidth="1"/>
    <col min="521" max="521" width="2.28515625" style="76" customWidth="1"/>
    <col min="522" max="522" width="6.85546875" style="76" customWidth="1"/>
    <col min="523" max="523" width="1.140625" style="76" customWidth="1"/>
    <col min="524" max="524" width="3.42578125" style="76" customWidth="1"/>
    <col min="525" max="526" width="2.28515625" style="76" customWidth="1"/>
    <col min="527" max="527" width="1.140625" style="76" customWidth="1"/>
    <col min="528" max="528" width="4" style="76" customWidth="1"/>
    <col min="529" max="529" width="6.28515625" style="76" customWidth="1"/>
    <col min="530" max="530" width="1.140625" style="76" customWidth="1"/>
    <col min="531" max="531" width="6.85546875" style="76" customWidth="1"/>
    <col min="532" max="532" width="4.5703125" style="76" customWidth="1"/>
    <col min="533" max="536" width="1.140625" style="76" customWidth="1"/>
    <col min="537" max="537" width="8" style="76" customWidth="1"/>
    <col min="538" max="538" width="3.42578125" style="76" customWidth="1"/>
    <col min="539" max="539" width="1.140625" style="76" customWidth="1"/>
    <col min="540" max="540" width="1" style="76" customWidth="1"/>
    <col min="541" max="541" width="11.5703125" style="76" customWidth="1"/>
    <col min="542" max="542" width="3.28515625" style="76" customWidth="1"/>
    <col min="543" max="768" width="6.85546875" style="76" customWidth="1"/>
    <col min="769" max="769" width="1.140625" style="76" customWidth="1"/>
    <col min="770" max="770" width="2.28515625" style="76" customWidth="1"/>
    <col min="771" max="771" width="1.140625" style="76" customWidth="1"/>
    <col min="772" max="772" width="11.42578125" style="76" customWidth="1"/>
    <col min="773" max="773" width="1.140625" style="76" customWidth="1"/>
    <col min="774" max="774" width="6.85546875" style="76" customWidth="1"/>
    <col min="775" max="776" width="1.140625" style="76" customWidth="1"/>
    <col min="777" max="777" width="2.28515625" style="76" customWidth="1"/>
    <col min="778" max="778" width="6.85546875" style="76" customWidth="1"/>
    <col min="779" max="779" width="1.140625" style="76" customWidth="1"/>
    <col min="780" max="780" width="3.42578125" style="76" customWidth="1"/>
    <col min="781" max="782" width="2.28515625" style="76" customWidth="1"/>
    <col min="783" max="783" width="1.140625" style="76" customWidth="1"/>
    <col min="784" max="784" width="4" style="76" customWidth="1"/>
    <col min="785" max="785" width="6.28515625" style="76" customWidth="1"/>
    <col min="786" max="786" width="1.140625" style="76" customWidth="1"/>
    <col min="787" max="787" width="6.85546875" style="76" customWidth="1"/>
    <col min="788" max="788" width="4.5703125" style="76" customWidth="1"/>
    <col min="789" max="792" width="1.140625" style="76" customWidth="1"/>
    <col min="793" max="793" width="8" style="76" customWidth="1"/>
    <col min="794" max="794" width="3.42578125" style="76" customWidth="1"/>
    <col min="795" max="795" width="1.140625" style="76" customWidth="1"/>
    <col min="796" max="796" width="1" style="76" customWidth="1"/>
    <col min="797" max="797" width="11.5703125" style="76" customWidth="1"/>
    <col min="798" max="798" width="3.28515625" style="76" customWidth="1"/>
    <col min="799" max="1024" width="6.85546875" style="76" customWidth="1"/>
    <col min="1025" max="1025" width="1.140625" style="76" customWidth="1"/>
    <col min="1026" max="1026" width="2.28515625" style="76" customWidth="1"/>
    <col min="1027" max="1027" width="1.140625" style="76" customWidth="1"/>
    <col min="1028" max="1028" width="11.42578125" style="76" customWidth="1"/>
    <col min="1029" max="1029" width="1.140625" style="76" customWidth="1"/>
    <col min="1030" max="1030" width="6.85546875" style="76" customWidth="1"/>
    <col min="1031" max="1032" width="1.140625" style="76" customWidth="1"/>
    <col min="1033" max="1033" width="2.28515625" style="76" customWidth="1"/>
    <col min="1034" max="1034" width="6.85546875" style="76" customWidth="1"/>
    <col min="1035" max="1035" width="1.140625" style="76" customWidth="1"/>
    <col min="1036" max="1036" width="3.42578125" style="76" customWidth="1"/>
    <col min="1037" max="1038" width="2.28515625" style="76" customWidth="1"/>
    <col min="1039" max="1039" width="1.140625" style="76" customWidth="1"/>
    <col min="1040" max="1040" width="4" style="76" customWidth="1"/>
    <col min="1041" max="1041" width="6.28515625" style="76" customWidth="1"/>
    <col min="1042" max="1042" width="1.140625" style="76" customWidth="1"/>
    <col min="1043" max="1043" width="6.85546875" style="76" customWidth="1"/>
    <col min="1044" max="1044" width="4.5703125" style="76" customWidth="1"/>
    <col min="1045" max="1048" width="1.140625" style="76" customWidth="1"/>
    <col min="1049" max="1049" width="8" style="76" customWidth="1"/>
    <col min="1050" max="1050" width="3.42578125" style="76" customWidth="1"/>
    <col min="1051" max="1051" width="1.140625" style="76" customWidth="1"/>
    <col min="1052" max="1052" width="1" style="76" customWidth="1"/>
    <col min="1053" max="1053" width="11.5703125" style="76" customWidth="1"/>
    <col min="1054" max="1054" width="3.28515625" style="76" customWidth="1"/>
    <col min="1055" max="1280" width="6.85546875" style="76" customWidth="1"/>
    <col min="1281" max="1281" width="1.140625" style="76" customWidth="1"/>
    <col min="1282" max="1282" width="2.28515625" style="76" customWidth="1"/>
    <col min="1283" max="1283" width="1.140625" style="76" customWidth="1"/>
    <col min="1284" max="1284" width="11.42578125" style="76" customWidth="1"/>
    <col min="1285" max="1285" width="1.140625" style="76" customWidth="1"/>
    <col min="1286" max="1286" width="6.85546875" style="76" customWidth="1"/>
    <col min="1287" max="1288" width="1.140625" style="76" customWidth="1"/>
    <col min="1289" max="1289" width="2.28515625" style="76" customWidth="1"/>
    <col min="1290" max="1290" width="6.85546875" style="76" customWidth="1"/>
    <col min="1291" max="1291" width="1.140625" style="76" customWidth="1"/>
    <col min="1292" max="1292" width="3.42578125" style="76" customWidth="1"/>
    <col min="1293" max="1294" width="2.28515625" style="76" customWidth="1"/>
    <col min="1295" max="1295" width="1.140625" style="76" customWidth="1"/>
    <col min="1296" max="1296" width="4" style="76" customWidth="1"/>
    <col min="1297" max="1297" width="6.28515625" style="76" customWidth="1"/>
    <col min="1298" max="1298" width="1.140625" style="76" customWidth="1"/>
    <col min="1299" max="1299" width="6.85546875" style="76" customWidth="1"/>
    <col min="1300" max="1300" width="4.5703125" style="76" customWidth="1"/>
    <col min="1301" max="1304" width="1.140625" style="76" customWidth="1"/>
    <col min="1305" max="1305" width="8" style="76" customWidth="1"/>
    <col min="1306" max="1306" width="3.42578125" style="76" customWidth="1"/>
    <col min="1307" max="1307" width="1.140625" style="76" customWidth="1"/>
    <col min="1308" max="1308" width="1" style="76" customWidth="1"/>
    <col min="1309" max="1309" width="11.5703125" style="76" customWidth="1"/>
    <col min="1310" max="1310" width="3.28515625" style="76" customWidth="1"/>
    <col min="1311" max="1536" width="6.85546875" style="76" customWidth="1"/>
    <col min="1537" max="1537" width="1.140625" style="76" customWidth="1"/>
    <col min="1538" max="1538" width="2.28515625" style="76" customWidth="1"/>
    <col min="1539" max="1539" width="1.140625" style="76" customWidth="1"/>
    <col min="1540" max="1540" width="11.42578125" style="76" customWidth="1"/>
    <col min="1541" max="1541" width="1.140625" style="76" customWidth="1"/>
    <col min="1542" max="1542" width="6.85546875" style="76" customWidth="1"/>
    <col min="1543" max="1544" width="1.140625" style="76" customWidth="1"/>
    <col min="1545" max="1545" width="2.28515625" style="76" customWidth="1"/>
    <col min="1546" max="1546" width="6.85546875" style="76" customWidth="1"/>
    <col min="1547" max="1547" width="1.140625" style="76" customWidth="1"/>
    <col min="1548" max="1548" width="3.42578125" style="76" customWidth="1"/>
    <col min="1549" max="1550" width="2.28515625" style="76" customWidth="1"/>
    <col min="1551" max="1551" width="1.140625" style="76" customWidth="1"/>
    <col min="1552" max="1552" width="4" style="76" customWidth="1"/>
    <col min="1553" max="1553" width="6.28515625" style="76" customWidth="1"/>
    <col min="1554" max="1554" width="1.140625" style="76" customWidth="1"/>
    <col min="1555" max="1555" width="6.85546875" style="76" customWidth="1"/>
    <col min="1556" max="1556" width="4.5703125" style="76" customWidth="1"/>
    <col min="1557" max="1560" width="1.140625" style="76" customWidth="1"/>
    <col min="1561" max="1561" width="8" style="76" customWidth="1"/>
    <col min="1562" max="1562" width="3.42578125" style="76" customWidth="1"/>
    <col min="1563" max="1563" width="1.140625" style="76" customWidth="1"/>
    <col min="1564" max="1564" width="1" style="76" customWidth="1"/>
    <col min="1565" max="1565" width="11.5703125" style="76" customWidth="1"/>
    <col min="1566" max="1566" width="3.28515625" style="76" customWidth="1"/>
    <col min="1567" max="1792" width="6.85546875" style="76" customWidth="1"/>
    <col min="1793" max="1793" width="1.140625" style="76" customWidth="1"/>
    <col min="1794" max="1794" width="2.28515625" style="76" customWidth="1"/>
    <col min="1795" max="1795" width="1.140625" style="76" customWidth="1"/>
    <col min="1796" max="1796" width="11.42578125" style="76" customWidth="1"/>
    <col min="1797" max="1797" width="1.140625" style="76" customWidth="1"/>
    <col min="1798" max="1798" width="6.85546875" style="76" customWidth="1"/>
    <col min="1799" max="1800" width="1.140625" style="76" customWidth="1"/>
    <col min="1801" max="1801" width="2.28515625" style="76" customWidth="1"/>
    <col min="1802" max="1802" width="6.85546875" style="76" customWidth="1"/>
    <col min="1803" max="1803" width="1.140625" style="76" customWidth="1"/>
    <col min="1804" max="1804" width="3.42578125" style="76" customWidth="1"/>
    <col min="1805" max="1806" width="2.28515625" style="76" customWidth="1"/>
    <col min="1807" max="1807" width="1.140625" style="76" customWidth="1"/>
    <col min="1808" max="1808" width="4" style="76" customWidth="1"/>
    <col min="1809" max="1809" width="6.28515625" style="76" customWidth="1"/>
    <col min="1810" max="1810" width="1.140625" style="76" customWidth="1"/>
    <col min="1811" max="1811" width="6.85546875" style="76" customWidth="1"/>
    <col min="1812" max="1812" width="4.5703125" style="76" customWidth="1"/>
    <col min="1813" max="1816" width="1.140625" style="76" customWidth="1"/>
    <col min="1817" max="1817" width="8" style="76" customWidth="1"/>
    <col min="1818" max="1818" width="3.42578125" style="76" customWidth="1"/>
    <col min="1819" max="1819" width="1.140625" style="76" customWidth="1"/>
    <col min="1820" max="1820" width="1" style="76" customWidth="1"/>
    <col min="1821" max="1821" width="11.5703125" style="76" customWidth="1"/>
    <col min="1822" max="1822" width="3.28515625" style="76" customWidth="1"/>
    <col min="1823" max="2048" width="6.85546875" style="76" customWidth="1"/>
    <col min="2049" max="2049" width="1.140625" style="76" customWidth="1"/>
    <col min="2050" max="2050" width="2.28515625" style="76" customWidth="1"/>
    <col min="2051" max="2051" width="1.140625" style="76" customWidth="1"/>
    <col min="2052" max="2052" width="11.42578125" style="76" customWidth="1"/>
    <col min="2053" max="2053" width="1.140625" style="76" customWidth="1"/>
    <col min="2054" max="2054" width="6.85546875" style="76" customWidth="1"/>
    <col min="2055" max="2056" width="1.140625" style="76" customWidth="1"/>
    <col min="2057" max="2057" width="2.28515625" style="76" customWidth="1"/>
    <col min="2058" max="2058" width="6.85546875" style="76" customWidth="1"/>
    <col min="2059" max="2059" width="1.140625" style="76" customWidth="1"/>
    <col min="2060" max="2060" width="3.42578125" style="76" customWidth="1"/>
    <col min="2061" max="2062" width="2.28515625" style="76" customWidth="1"/>
    <col min="2063" max="2063" width="1.140625" style="76" customWidth="1"/>
    <col min="2064" max="2064" width="4" style="76" customWidth="1"/>
    <col min="2065" max="2065" width="6.28515625" style="76" customWidth="1"/>
    <col min="2066" max="2066" width="1.140625" style="76" customWidth="1"/>
    <col min="2067" max="2067" width="6.85546875" style="76" customWidth="1"/>
    <col min="2068" max="2068" width="4.5703125" style="76" customWidth="1"/>
    <col min="2069" max="2072" width="1.140625" style="76" customWidth="1"/>
    <col min="2073" max="2073" width="8" style="76" customWidth="1"/>
    <col min="2074" max="2074" width="3.42578125" style="76" customWidth="1"/>
    <col min="2075" max="2075" width="1.140625" style="76" customWidth="1"/>
    <col min="2076" max="2076" width="1" style="76" customWidth="1"/>
    <col min="2077" max="2077" width="11.5703125" style="76" customWidth="1"/>
    <col min="2078" max="2078" width="3.28515625" style="76" customWidth="1"/>
    <col min="2079" max="2304" width="6.85546875" style="76" customWidth="1"/>
    <col min="2305" max="2305" width="1.140625" style="76" customWidth="1"/>
    <col min="2306" max="2306" width="2.28515625" style="76" customWidth="1"/>
    <col min="2307" max="2307" width="1.140625" style="76" customWidth="1"/>
    <col min="2308" max="2308" width="11.42578125" style="76" customWidth="1"/>
    <col min="2309" max="2309" width="1.140625" style="76" customWidth="1"/>
    <col min="2310" max="2310" width="6.85546875" style="76" customWidth="1"/>
    <col min="2311" max="2312" width="1.140625" style="76" customWidth="1"/>
    <col min="2313" max="2313" width="2.28515625" style="76" customWidth="1"/>
    <col min="2314" max="2314" width="6.85546875" style="76" customWidth="1"/>
    <col min="2315" max="2315" width="1.140625" style="76" customWidth="1"/>
    <col min="2316" max="2316" width="3.42578125" style="76" customWidth="1"/>
    <col min="2317" max="2318" width="2.28515625" style="76" customWidth="1"/>
    <col min="2319" max="2319" width="1.140625" style="76" customWidth="1"/>
    <col min="2320" max="2320" width="4" style="76" customWidth="1"/>
    <col min="2321" max="2321" width="6.28515625" style="76" customWidth="1"/>
    <col min="2322" max="2322" width="1.140625" style="76" customWidth="1"/>
    <col min="2323" max="2323" width="6.85546875" style="76" customWidth="1"/>
    <col min="2324" max="2324" width="4.5703125" style="76" customWidth="1"/>
    <col min="2325" max="2328" width="1.140625" style="76" customWidth="1"/>
    <col min="2329" max="2329" width="8" style="76" customWidth="1"/>
    <col min="2330" max="2330" width="3.42578125" style="76" customWidth="1"/>
    <col min="2331" max="2331" width="1.140625" style="76" customWidth="1"/>
    <col min="2332" max="2332" width="1" style="76" customWidth="1"/>
    <col min="2333" max="2333" width="11.5703125" style="76" customWidth="1"/>
    <col min="2334" max="2334" width="3.28515625" style="76" customWidth="1"/>
    <col min="2335" max="2560" width="6.85546875" style="76" customWidth="1"/>
    <col min="2561" max="2561" width="1.140625" style="76" customWidth="1"/>
    <col min="2562" max="2562" width="2.28515625" style="76" customWidth="1"/>
    <col min="2563" max="2563" width="1.140625" style="76" customWidth="1"/>
    <col min="2564" max="2564" width="11.42578125" style="76" customWidth="1"/>
    <col min="2565" max="2565" width="1.140625" style="76" customWidth="1"/>
    <col min="2566" max="2566" width="6.85546875" style="76" customWidth="1"/>
    <col min="2567" max="2568" width="1.140625" style="76" customWidth="1"/>
    <col min="2569" max="2569" width="2.28515625" style="76" customWidth="1"/>
    <col min="2570" max="2570" width="6.85546875" style="76" customWidth="1"/>
    <col min="2571" max="2571" width="1.140625" style="76" customWidth="1"/>
    <col min="2572" max="2572" width="3.42578125" style="76" customWidth="1"/>
    <col min="2573" max="2574" width="2.28515625" style="76" customWidth="1"/>
    <col min="2575" max="2575" width="1.140625" style="76" customWidth="1"/>
    <col min="2576" max="2576" width="4" style="76" customWidth="1"/>
    <col min="2577" max="2577" width="6.28515625" style="76" customWidth="1"/>
    <col min="2578" max="2578" width="1.140625" style="76" customWidth="1"/>
    <col min="2579" max="2579" width="6.85546875" style="76" customWidth="1"/>
    <col min="2580" max="2580" width="4.5703125" style="76" customWidth="1"/>
    <col min="2581" max="2584" width="1.140625" style="76" customWidth="1"/>
    <col min="2585" max="2585" width="8" style="76" customWidth="1"/>
    <col min="2586" max="2586" width="3.42578125" style="76" customWidth="1"/>
    <col min="2587" max="2587" width="1.140625" style="76" customWidth="1"/>
    <col min="2588" max="2588" width="1" style="76" customWidth="1"/>
    <col min="2589" max="2589" width="11.5703125" style="76" customWidth="1"/>
    <col min="2590" max="2590" width="3.28515625" style="76" customWidth="1"/>
    <col min="2591" max="2816" width="6.85546875" style="76" customWidth="1"/>
    <col min="2817" max="2817" width="1.140625" style="76" customWidth="1"/>
    <col min="2818" max="2818" width="2.28515625" style="76" customWidth="1"/>
    <col min="2819" max="2819" width="1.140625" style="76" customWidth="1"/>
    <col min="2820" max="2820" width="11.42578125" style="76" customWidth="1"/>
    <col min="2821" max="2821" width="1.140625" style="76" customWidth="1"/>
    <col min="2822" max="2822" width="6.85546875" style="76" customWidth="1"/>
    <col min="2823" max="2824" width="1.140625" style="76" customWidth="1"/>
    <col min="2825" max="2825" width="2.28515625" style="76" customWidth="1"/>
    <col min="2826" max="2826" width="6.85546875" style="76" customWidth="1"/>
    <col min="2827" max="2827" width="1.140625" style="76" customWidth="1"/>
    <col min="2828" max="2828" width="3.42578125" style="76" customWidth="1"/>
    <col min="2829" max="2830" width="2.28515625" style="76" customWidth="1"/>
    <col min="2831" max="2831" width="1.140625" style="76" customWidth="1"/>
    <col min="2832" max="2832" width="4" style="76" customWidth="1"/>
    <col min="2833" max="2833" width="6.28515625" style="76" customWidth="1"/>
    <col min="2834" max="2834" width="1.140625" style="76" customWidth="1"/>
    <col min="2835" max="2835" width="6.85546875" style="76" customWidth="1"/>
    <col min="2836" max="2836" width="4.5703125" style="76" customWidth="1"/>
    <col min="2837" max="2840" width="1.140625" style="76" customWidth="1"/>
    <col min="2841" max="2841" width="8" style="76" customWidth="1"/>
    <col min="2842" max="2842" width="3.42578125" style="76" customWidth="1"/>
    <col min="2843" max="2843" width="1.140625" style="76" customWidth="1"/>
    <col min="2844" max="2844" width="1" style="76" customWidth="1"/>
    <col min="2845" max="2845" width="11.5703125" style="76" customWidth="1"/>
    <col min="2846" max="2846" width="3.28515625" style="76" customWidth="1"/>
    <col min="2847" max="3072" width="6.85546875" style="76" customWidth="1"/>
    <col min="3073" max="3073" width="1.140625" style="76" customWidth="1"/>
    <col min="3074" max="3074" width="2.28515625" style="76" customWidth="1"/>
    <col min="3075" max="3075" width="1.140625" style="76" customWidth="1"/>
    <col min="3076" max="3076" width="11.42578125" style="76" customWidth="1"/>
    <col min="3077" max="3077" width="1.140625" style="76" customWidth="1"/>
    <col min="3078" max="3078" width="6.85546875" style="76" customWidth="1"/>
    <col min="3079" max="3080" width="1.140625" style="76" customWidth="1"/>
    <col min="3081" max="3081" width="2.28515625" style="76" customWidth="1"/>
    <col min="3082" max="3082" width="6.85546875" style="76" customWidth="1"/>
    <col min="3083" max="3083" width="1.140625" style="76" customWidth="1"/>
    <col min="3084" max="3084" width="3.42578125" style="76" customWidth="1"/>
    <col min="3085" max="3086" width="2.28515625" style="76" customWidth="1"/>
    <col min="3087" max="3087" width="1.140625" style="76" customWidth="1"/>
    <col min="3088" max="3088" width="4" style="76" customWidth="1"/>
    <col min="3089" max="3089" width="6.28515625" style="76" customWidth="1"/>
    <col min="3090" max="3090" width="1.140625" style="76" customWidth="1"/>
    <col min="3091" max="3091" width="6.85546875" style="76" customWidth="1"/>
    <col min="3092" max="3092" width="4.5703125" style="76" customWidth="1"/>
    <col min="3093" max="3096" width="1.140625" style="76" customWidth="1"/>
    <col min="3097" max="3097" width="8" style="76" customWidth="1"/>
    <col min="3098" max="3098" width="3.42578125" style="76" customWidth="1"/>
    <col min="3099" max="3099" width="1.140625" style="76" customWidth="1"/>
    <col min="3100" max="3100" width="1" style="76" customWidth="1"/>
    <col min="3101" max="3101" width="11.5703125" style="76" customWidth="1"/>
    <col min="3102" max="3102" width="3.28515625" style="76" customWidth="1"/>
    <col min="3103" max="3328" width="6.85546875" style="76" customWidth="1"/>
    <col min="3329" max="3329" width="1.140625" style="76" customWidth="1"/>
    <col min="3330" max="3330" width="2.28515625" style="76" customWidth="1"/>
    <col min="3331" max="3331" width="1.140625" style="76" customWidth="1"/>
    <col min="3332" max="3332" width="11.42578125" style="76" customWidth="1"/>
    <col min="3333" max="3333" width="1.140625" style="76" customWidth="1"/>
    <col min="3334" max="3334" width="6.85546875" style="76" customWidth="1"/>
    <col min="3335" max="3336" width="1.140625" style="76" customWidth="1"/>
    <col min="3337" max="3337" width="2.28515625" style="76" customWidth="1"/>
    <col min="3338" max="3338" width="6.85546875" style="76" customWidth="1"/>
    <col min="3339" max="3339" width="1.140625" style="76" customWidth="1"/>
    <col min="3340" max="3340" width="3.42578125" style="76" customWidth="1"/>
    <col min="3341" max="3342" width="2.28515625" style="76" customWidth="1"/>
    <col min="3343" max="3343" width="1.140625" style="76" customWidth="1"/>
    <col min="3344" max="3344" width="4" style="76" customWidth="1"/>
    <col min="3345" max="3345" width="6.28515625" style="76" customWidth="1"/>
    <col min="3346" max="3346" width="1.140625" style="76" customWidth="1"/>
    <col min="3347" max="3347" width="6.85546875" style="76" customWidth="1"/>
    <col min="3348" max="3348" width="4.5703125" style="76" customWidth="1"/>
    <col min="3349" max="3352" width="1.140625" style="76" customWidth="1"/>
    <col min="3353" max="3353" width="8" style="76" customWidth="1"/>
    <col min="3354" max="3354" width="3.42578125" style="76" customWidth="1"/>
    <col min="3355" max="3355" width="1.140625" style="76" customWidth="1"/>
    <col min="3356" max="3356" width="1" style="76" customWidth="1"/>
    <col min="3357" max="3357" width="11.5703125" style="76" customWidth="1"/>
    <col min="3358" max="3358" width="3.28515625" style="76" customWidth="1"/>
    <col min="3359" max="3584" width="6.85546875" style="76" customWidth="1"/>
    <col min="3585" max="3585" width="1.140625" style="76" customWidth="1"/>
    <col min="3586" max="3586" width="2.28515625" style="76" customWidth="1"/>
    <col min="3587" max="3587" width="1.140625" style="76" customWidth="1"/>
    <col min="3588" max="3588" width="11.42578125" style="76" customWidth="1"/>
    <col min="3589" max="3589" width="1.140625" style="76" customWidth="1"/>
    <col min="3590" max="3590" width="6.85546875" style="76" customWidth="1"/>
    <col min="3591" max="3592" width="1.140625" style="76" customWidth="1"/>
    <col min="3593" max="3593" width="2.28515625" style="76" customWidth="1"/>
    <col min="3594" max="3594" width="6.85546875" style="76" customWidth="1"/>
    <col min="3595" max="3595" width="1.140625" style="76" customWidth="1"/>
    <col min="3596" max="3596" width="3.42578125" style="76" customWidth="1"/>
    <col min="3597" max="3598" width="2.28515625" style="76" customWidth="1"/>
    <col min="3599" max="3599" width="1.140625" style="76" customWidth="1"/>
    <col min="3600" max="3600" width="4" style="76" customWidth="1"/>
    <col min="3601" max="3601" width="6.28515625" style="76" customWidth="1"/>
    <col min="3602" max="3602" width="1.140625" style="76" customWidth="1"/>
    <col min="3603" max="3603" width="6.85546875" style="76" customWidth="1"/>
    <col min="3604" max="3604" width="4.5703125" style="76" customWidth="1"/>
    <col min="3605" max="3608" width="1.140625" style="76" customWidth="1"/>
    <col min="3609" max="3609" width="8" style="76" customWidth="1"/>
    <col min="3610" max="3610" width="3.42578125" style="76" customWidth="1"/>
    <col min="3611" max="3611" width="1.140625" style="76" customWidth="1"/>
    <col min="3612" max="3612" width="1" style="76" customWidth="1"/>
    <col min="3613" max="3613" width="11.5703125" style="76" customWidth="1"/>
    <col min="3614" max="3614" width="3.28515625" style="76" customWidth="1"/>
    <col min="3615" max="3840" width="6.85546875" style="76" customWidth="1"/>
    <col min="3841" max="3841" width="1.140625" style="76" customWidth="1"/>
    <col min="3842" max="3842" width="2.28515625" style="76" customWidth="1"/>
    <col min="3843" max="3843" width="1.140625" style="76" customWidth="1"/>
    <col min="3844" max="3844" width="11.42578125" style="76" customWidth="1"/>
    <col min="3845" max="3845" width="1.140625" style="76" customWidth="1"/>
    <col min="3846" max="3846" width="6.85546875" style="76" customWidth="1"/>
    <col min="3847" max="3848" width="1.140625" style="76" customWidth="1"/>
    <col min="3849" max="3849" width="2.28515625" style="76" customWidth="1"/>
    <col min="3850" max="3850" width="6.85546875" style="76" customWidth="1"/>
    <col min="3851" max="3851" width="1.140625" style="76" customWidth="1"/>
    <col min="3852" max="3852" width="3.42578125" style="76" customWidth="1"/>
    <col min="3853" max="3854" width="2.28515625" style="76" customWidth="1"/>
    <col min="3855" max="3855" width="1.140625" style="76" customWidth="1"/>
    <col min="3856" max="3856" width="4" style="76" customWidth="1"/>
    <col min="3857" max="3857" width="6.28515625" style="76" customWidth="1"/>
    <col min="3858" max="3858" width="1.140625" style="76" customWidth="1"/>
    <col min="3859" max="3859" width="6.85546875" style="76" customWidth="1"/>
    <col min="3860" max="3860" width="4.5703125" style="76" customWidth="1"/>
    <col min="3861" max="3864" width="1.140625" style="76" customWidth="1"/>
    <col min="3865" max="3865" width="8" style="76" customWidth="1"/>
    <col min="3866" max="3866" width="3.42578125" style="76" customWidth="1"/>
    <col min="3867" max="3867" width="1.140625" style="76" customWidth="1"/>
    <col min="3868" max="3868" width="1" style="76" customWidth="1"/>
    <col min="3869" max="3869" width="11.5703125" style="76" customWidth="1"/>
    <col min="3870" max="3870" width="3.28515625" style="76" customWidth="1"/>
    <col min="3871" max="4096" width="6.85546875" style="76" customWidth="1"/>
    <col min="4097" max="4097" width="1.140625" style="76" customWidth="1"/>
    <col min="4098" max="4098" width="2.28515625" style="76" customWidth="1"/>
    <col min="4099" max="4099" width="1.140625" style="76" customWidth="1"/>
    <col min="4100" max="4100" width="11.42578125" style="76" customWidth="1"/>
    <col min="4101" max="4101" width="1.140625" style="76" customWidth="1"/>
    <col min="4102" max="4102" width="6.85546875" style="76" customWidth="1"/>
    <col min="4103" max="4104" width="1.140625" style="76" customWidth="1"/>
    <col min="4105" max="4105" width="2.28515625" style="76" customWidth="1"/>
    <col min="4106" max="4106" width="6.85546875" style="76" customWidth="1"/>
    <col min="4107" max="4107" width="1.140625" style="76" customWidth="1"/>
    <col min="4108" max="4108" width="3.42578125" style="76" customWidth="1"/>
    <col min="4109" max="4110" width="2.28515625" style="76" customWidth="1"/>
    <col min="4111" max="4111" width="1.140625" style="76" customWidth="1"/>
    <col min="4112" max="4112" width="4" style="76" customWidth="1"/>
    <col min="4113" max="4113" width="6.28515625" style="76" customWidth="1"/>
    <col min="4114" max="4114" width="1.140625" style="76" customWidth="1"/>
    <col min="4115" max="4115" width="6.85546875" style="76" customWidth="1"/>
    <col min="4116" max="4116" width="4.5703125" style="76" customWidth="1"/>
    <col min="4117" max="4120" width="1.140625" style="76" customWidth="1"/>
    <col min="4121" max="4121" width="8" style="76" customWidth="1"/>
    <col min="4122" max="4122" width="3.42578125" style="76" customWidth="1"/>
    <col min="4123" max="4123" width="1.140625" style="76" customWidth="1"/>
    <col min="4124" max="4124" width="1" style="76" customWidth="1"/>
    <col min="4125" max="4125" width="11.5703125" style="76" customWidth="1"/>
    <col min="4126" max="4126" width="3.28515625" style="76" customWidth="1"/>
    <col min="4127" max="4352" width="6.85546875" style="76" customWidth="1"/>
    <col min="4353" max="4353" width="1.140625" style="76" customWidth="1"/>
    <col min="4354" max="4354" width="2.28515625" style="76" customWidth="1"/>
    <col min="4355" max="4355" width="1.140625" style="76" customWidth="1"/>
    <col min="4356" max="4356" width="11.42578125" style="76" customWidth="1"/>
    <col min="4357" max="4357" width="1.140625" style="76" customWidth="1"/>
    <col min="4358" max="4358" width="6.85546875" style="76" customWidth="1"/>
    <col min="4359" max="4360" width="1.140625" style="76" customWidth="1"/>
    <col min="4361" max="4361" width="2.28515625" style="76" customWidth="1"/>
    <col min="4362" max="4362" width="6.85546875" style="76" customWidth="1"/>
    <col min="4363" max="4363" width="1.140625" style="76" customWidth="1"/>
    <col min="4364" max="4364" width="3.42578125" style="76" customWidth="1"/>
    <col min="4365" max="4366" width="2.28515625" style="76" customWidth="1"/>
    <col min="4367" max="4367" width="1.140625" style="76" customWidth="1"/>
    <col min="4368" max="4368" width="4" style="76" customWidth="1"/>
    <col min="4369" max="4369" width="6.28515625" style="76" customWidth="1"/>
    <col min="4370" max="4370" width="1.140625" style="76" customWidth="1"/>
    <col min="4371" max="4371" width="6.85546875" style="76" customWidth="1"/>
    <col min="4372" max="4372" width="4.5703125" style="76" customWidth="1"/>
    <col min="4373" max="4376" width="1.140625" style="76" customWidth="1"/>
    <col min="4377" max="4377" width="8" style="76" customWidth="1"/>
    <col min="4378" max="4378" width="3.42578125" style="76" customWidth="1"/>
    <col min="4379" max="4379" width="1.140625" style="76" customWidth="1"/>
    <col min="4380" max="4380" width="1" style="76" customWidth="1"/>
    <col min="4381" max="4381" width="11.5703125" style="76" customWidth="1"/>
    <col min="4382" max="4382" width="3.28515625" style="76" customWidth="1"/>
    <col min="4383" max="4608" width="6.85546875" style="76" customWidth="1"/>
    <col min="4609" max="4609" width="1.140625" style="76" customWidth="1"/>
    <col min="4610" max="4610" width="2.28515625" style="76" customWidth="1"/>
    <col min="4611" max="4611" width="1.140625" style="76" customWidth="1"/>
    <col min="4612" max="4612" width="11.42578125" style="76" customWidth="1"/>
    <col min="4613" max="4613" width="1.140625" style="76" customWidth="1"/>
    <col min="4614" max="4614" width="6.85546875" style="76" customWidth="1"/>
    <col min="4615" max="4616" width="1.140625" style="76" customWidth="1"/>
    <col min="4617" max="4617" width="2.28515625" style="76" customWidth="1"/>
    <col min="4618" max="4618" width="6.85546875" style="76" customWidth="1"/>
    <col min="4619" max="4619" width="1.140625" style="76" customWidth="1"/>
    <col min="4620" max="4620" width="3.42578125" style="76" customWidth="1"/>
    <col min="4621" max="4622" width="2.28515625" style="76" customWidth="1"/>
    <col min="4623" max="4623" width="1.140625" style="76" customWidth="1"/>
    <col min="4624" max="4624" width="4" style="76" customWidth="1"/>
    <col min="4625" max="4625" width="6.28515625" style="76" customWidth="1"/>
    <col min="4626" max="4626" width="1.140625" style="76" customWidth="1"/>
    <col min="4627" max="4627" width="6.85546875" style="76" customWidth="1"/>
    <col min="4628" max="4628" width="4.5703125" style="76" customWidth="1"/>
    <col min="4629" max="4632" width="1.140625" style="76" customWidth="1"/>
    <col min="4633" max="4633" width="8" style="76" customWidth="1"/>
    <col min="4634" max="4634" width="3.42578125" style="76" customWidth="1"/>
    <col min="4635" max="4635" width="1.140625" style="76" customWidth="1"/>
    <col min="4636" max="4636" width="1" style="76" customWidth="1"/>
    <col min="4637" max="4637" width="11.5703125" style="76" customWidth="1"/>
    <col min="4638" max="4638" width="3.28515625" style="76" customWidth="1"/>
    <col min="4639" max="4864" width="6.85546875" style="76" customWidth="1"/>
    <col min="4865" max="4865" width="1.140625" style="76" customWidth="1"/>
    <col min="4866" max="4866" width="2.28515625" style="76" customWidth="1"/>
    <col min="4867" max="4867" width="1.140625" style="76" customWidth="1"/>
    <col min="4868" max="4868" width="11.42578125" style="76" customWidth="1"/>
    <col min="4869" max="4869" width="1.140625" style="76" customWidth="1"/>
    <col min="4870" max="4870" width="6.85546875" style="76" customWidth="1"/>
    <col min="4871" max="4872" width="1.140625" style="76" customWidth="1"/>
    <col min="4873" max="4873" width="2.28515625" style="76" customWidth="1"/>
    <col min="4874" max="4874" width="6.85546875" style="76" customWidth="1"/>
    <col min="4875" max="4875" width="1.140625" style="76" customWidth="1"/>
    <col min="4876" max="4876" width="3.42578125" style="76" customWidth="1"/>
    <col min="4877" max="4878" width="2.28515625" style="76" customWidth="1"/>
    <col min="4879" max="4879" width="1.140625" style="76" customWidth="1"/>
    <col min="4880" max="4880" width="4" style="76" customWidth="1"/>
    <col min="4881" max="4881" width="6.28515625" style="76" customWidth="1"/>
    <col min="4882" max="4882" width="1.140625" style="76" customWidth="1"/>
    <col min="4883" max="4883" width="6.85546875" style="76" customWidth="1"/>
    <col min="4884" max="4884" width="4.5703125" style="76" customWidth="1"/>
    <col min="4885" max="4888" width="1.140625" style="76" customWidth="1"/>
    <col min="4889" max="4889" width="8" style="76" customWidth="1"/>
    <col min="4890" max="4890" width="3.42578125" style="76" customWidth="1"/>
    <col min="4891" max="4891" width="1.140625" style="76" customWidth="1"/>
    <col min="4892" max="4892" width="1" style="76" customWidth="1"/>
    <col min="4893" max="4893" width="11.5703125" style="76" customWidth="1"/>
    <col min="4894" max="4894" width="3.28515625" style="76" customWidth="1"/>
    <col min="4895" max="5120" width="6.85546875" style="76" customWidth="1"/>
    <col min="5121" max="5121" width="1.140625" style="76" customWidth="1"/>
    <col min="5122" max="5122" width="2.28515625" style="76" customWidth="1"/>
    <col min="5123" max="5123" width="1.140625" style="76" customWidth="1"/>
    <col min="5124" max="5124" width="11.42578125" style="76" customWidth="1"/>
    <col min="5125" max="5125" width="1.140625" style="76" customWidth="1"/>
    <col min="5126" max="5126" width="6.85546875" style="76" customWidth="1"/>
    <col min="5127" max="5128" width="1.140625" style="76" customWidth="1"/>
    <col min="5129" max="5129" width="2.28515625" style="76" customWidth="1"/>
    <col min="5130" max="5130" width="6.85546875" style="76" customWidth="1"/>
    <col min="5131" max="5131" width="1.140625" style="76" customWidth="1"/>
    <col min="5132" max="5132" width="3.42578125" style="76" customWidth="1"/>
    <col min="5133" max="5134" width="2.28515625" style="76" customWidth="1"/>
    <col min="5135" max="5135" width="1.140625" style="76" customWidth="1"/>
    <col min="5136" max="5136" width="4" style="76" customWidth="1"/>
    <col min="5137" max="5137" width="6.28515625" style="76" customWidth="1"/>
    <col min="5138" max="5138" width="1.140625" style="76" customWidth="1"/>
    <col min="5139" max="5139" width="6.85546875" style="76" customWidth="1"/>
    <col min="5140" max="5140" width="4.5703125" style="76" customWidth="1"/>
    <col min="5141" max="5144" width="1.140625" style="76" customWidth="1"/>
    <col min="5145" max="5145" width="8" style="76" customWidth="1"/>
    <col min="5146" max="5146" width="3.42578125" style="76" customWidth="1"/>
    <col min="5147" max="5147" width="1.140625" style="76" customWidth="1"/>
    <col min="5148" max="5148" width="1" style="76" customWidth="1"/>
    <col min="5149" max="5149" width="11.5703125" style="76" customWidth="1"/>
    <col min="5150" max="5150" width="3.28515625" style="76" customWidth="1"/>
    <col min="5151" max="5376" width="6.85546875" style="76" customWidth="1"/>
    <col min="5377" max="5377" width="1.140625" style="76" customWidth="1"/>
    <col min="5378" max="5378" width="2.28515625" style="76" customWidth="1"/>
    <col min="5379" max="5379" width="1.140625" style="76" customWidth="1"/>
    <col min="5380" max="5380" width="11.42578125" style="76" customWidth="1"/>
    <col min="5381" max="5381" width="1.140625" style="76" customWidth="1"/>
    <col min="5382" max="5382" width="6.85546875" style="76" customWidth="1"/>
    <col min="5383" max="5384" width="1.140625" style="76" customWidth="1"/>
    <col min="5385" max="5385" width="2.28515625" style="76" customWidth="1"/>
    <col min="5386" max="5386" width="6.85546875" style="76" customWidth="1"/>
    <col min="5387" max="5387" width="1.140625" style="76" customWidth="1"/>
    <col min="5388" max="5388" width="3.42578125" style="76" customWidth="1"/>
    <col min="5389" max="5390" width="2.28515625" style="76" customWidth="1"/>
    <col min="5391" max="5391" width="1.140625" style="76" customWidth="1"/>
    <col min="5392" max="5392" width="4" style="76" customWidth="1"/>
    <col min="5393" max="5393" width="6.28515625" style="76" customWidth="1"/>
    <col min="5394" max="5394" width="1.140625" style="76" customWidth="1"/>
    <col min="5395" max="5395" width="6.85546875" style="76" customWidth="1"/>
    <col min="5396" max="5396" width="4.5703125" style="76" customWidth="1"/>
    <col min="5397" max="5400" width="1.140625" style="76" customWidth="1"/>
    <col min="5401" max="5401" width="8" style="76" customWidth="1"/>
    <col min="5402" max="5402" width="3.42578125" style="76" customWidth="1"/>
    <col min="5403" max="5403" width="1.140625" style="76" customWidth="1"/>
    <col min="5404" max="5404" width="1" style="76" customWidth="1"/>
    <col min="5405" max="5405" width="11.5703125" style="76" customWidth="1"/>
    <col min="5406" max="5406" width="3.28515625" style="76" customWidth="1"/>
    <col min="5407" max="5632" width="6.85546875" style="76" customWidth="1"/>
    <col min="5633" max="5633" width="1.140625" style="76" customWidth="1"/>
    <col min="5634" max="5634" width="2.28515625" style="76" customWidth="1"/>
    <col min="5635" max="5635" width="1.140625" style="76" customWidth="1"/>
    <col min="5636" max="5636" width="11.42578125" style="76" customWidth="1"/>
    <col min="5637" max="5637" width="1.140625" style="76" customWidth="1"/>
    <col min="5638" max="5638" width="6.85546875" style="76" customWidth="1"/>
    <col min="5639" max="5640" width="1.140625" style="76" customWidth="1"/>
    <col min="5641" max="5641" width="2.28515625" style="76" customWidth="1"/>
    <col min="5642" max="5642" width="6.85546875" style="76" customWidth="1"/>
    <col min="5643" max="5643" width="1.140625" style="76" customWidth="1"/>
    <col min="5644" max="5644" width="3.42578125" style="76" customWidth="1"/>
    <col min="5645" max="5646" width="2.28515625" style="76" customWidth="1"/>
    <col min="5647" max="5647" width="1.140625" style="76" customWidth="1"/>
    <col min="5648" max="5648" width="4" style="76" customWidth="1"/>
    <col min="5649" max="5649" width="6.28515625" style="76" customWidth="1"/>
    <col min="5650" max="5650" width="1.140625" style="76" customWidth="1"/>
    <col min="5651" max="5651" width="6.85546875" style="76" customWidth="1"/>
    <col min="5652" max="5652" width="4.5703125" style="76" customWidth="1"/>
    <col min="5653" max="5656" width="1.140625" style="76" customWidth="1"/>
    <col min="5657" max="5657" width="8" style="76" customWidth="1"/>
    <col min="5658" max="5658" width="3.42578125" style="76" customWidth="1"/>
    <col min="5659" max="5659" width="1.140625" style="76" customWidth="1"/>
    <col min="5660" max="5660" width="1" style="76" customWidth="1"/>
    <col min="5661" max="5661" width="11.5703125" style="76" customWidth="1"/>
    <col min="5662" max="5662" width="3.28515625" style="76" customWidth="1"/>
    <col min="5663" max="5888" width="6.85546875" style="76" customWidth="1"/>
    <col min="5889" max="5889" width="1.140625" style="76" customWidth="1"/>
    <col min="5890" max="5890" width="2.28515625" style="76" customWidth="1"/>
    <col min="5891" max="5891" width="1.140625" style="76" customWidth="1"/>
    <col min="5892" max="5892" width="11.42578125" style="76" customWidth="1"/>
    <col min="5893" max="5893" width="1.140625" style="76" customWidth="1"/>
    <col min="5894" max="5894" width="6.85546875" style="76" customWidth="1"/>
    <col min="5895" max="5896" width="1.140625" style="76" customWidth="1"/>
    <col min="5897" max="5897" width="2.28515625" style="76" customWidth="1"/>
    <col min="5898" max="5898" width="6.85546875" style="76" customWidth="1"/>
    <col min="5899" max="5899" width="1.140625" style="76" customWidth="1"/>
    <col min="5900" max="5900" width="3.42578125" style="76" customWidth="1"/>
    <col min="5901" max="5902" width="2.28515625" style="76" customWidth="1"/>
    <col min="5903" max="5903" width="1.140625" style="76" customWidth="1"/>
    <col min="5904" max="5904" width="4" style="76" customWidth="1"/>
    <col min="5905" max="5905" width="6.28515625" style="76" customWidth="1"/>
    <col min="5906" max="5906" width="1.140625" style="76" customWidth="1"/>
    <col min="5907" max="5907" width="6.85546875" style="76" customWidth="1"/>
    <col min="5908" max="5908" width="4.5703125" style="76" customWidth="1"/>
    <col min="5909" max="5912" width="1.140625" style="76" customWidth="1"/>
    <col min="5913" max="5913" width="8" style="76" customWidth="1"/>
    <col min="5914" max="5914" width="3.42578125" style="76" customWidth="1"/>
    <col min="5915" max="5915" width="1.140625" style="76" customWidth="1"/>
    <col min="5916" max="5916" width="1" style="76" customWidth="1"/>
    <col min="5917" max="5917" width="11.5703125" style="76" customWidth="1"/>
    <col min="5918" max="5918" width="3.28515625" style="76" customWidth="1"/>
    <col min="5919" max="6144" width="6.85546875" style="76" customWidth="1"/>
    <col min="6145" max="6145" width="1.140625" style="76" customWidth="1"/>
    <col min="6146" max="6146" width="2.28515625" style="76" customWidth="1"/>
    <col min="6147" max="6147" width="1.140625" style="76" customWidth="1"/>
    <col min="6148" max="6148" width="11.42578125" style="76" customWidth="1"/>
    <col min="6149" max="6149" width="1.140625" style="76" customWidth="1"/>
    <col min="6150" max="6150" width="6.85546875" style="76" customWidth="1"/>
    <col min="6151" max="6152" width="1.140625" style="76" customWidth="1"/>
    <col min="6153" max="6153" width="2.28515625" style="76" customWidth="1"/>
    <col min="6154" max="6154" width="6.85546875" style="76" customWidth="1"/>
    <col min="6155" max="6155" width="1.140625" style="76" customWidth="1"/>
    <col min="6156" max="6156" width="3.42578125" style="76" customWidth="1"/>
    <col min="6157" max="6158" width="2.28515625" style="76" customWidth="1"/>
    <col min="6159" max="6159" width="1.140625" style="76" customWidth="1"/>
    <col min="6160" max="6160" width="4" style="76" customWidth="1"/>
    <col min="6161" max="6161" width="6.28515625" style="76" customWidth="1"/>
    <col min="6162" max="6162" width="1.140625" style="76" customWidth="1"/>
    <col min="6163" max="6163" width="6.85546875" style="76" customWidth="1"/>
    <col min="6164" max="6164" width="4.5703125" style="76" customWidth="1"/>
    <col min="6165" max="6168" width="1.140625" style="76" customWidth="1"/>
    <col min="6169" max="6169" width="8" style="76" customWidth="1"/>
    <col min="6170" max="6170" width="3.42578125" style="76" customWidth="1"/>
    <col min="6171" max="6171" width="1.140625" style="76" customWidth="1"/>
    <col min="6172" max="6172" width="1" style="76" customWidth="1"/>
    <col min="6173" max="6173" width="11.5703125" style="76" customWidth="1"/>
    <col min="6174" max="6174" width="3.28515625" style="76" customWidth="1"/>
    <col min="6175" max="6400" width="6.85546875" style="76" customWidth="1"/>
    <col min="6401" max="6401" width="1.140625" style="76" customWidth="1"/>
    <col min="6402" max="6402" width="2.28515625" style="76" customWidth="1"/>
    <col min="6403" max="6403" width="1.140625" style="76" customWidth="1"/>
    <col min="6404" max="6404" width="11.42578125" style="76" customWidth="1"/>
    <col min="6405" max="6405" width="1.140625" style="76" customWidth="1"/>
    <col min="6406" max="6406" width="6.85546875" style="76" customWidth="1"/>
    <col min="6407" max="6408" width="1.140625" style="76" customWidth="1"/>
    <col min="6409" max="6409" width="2.28515625" style="76" customWidth="1"/>
    <col min="6410" max="6410" width="6.85546875" style="76" customWidth="1"/>
    <col min="6411" max="6411" width="1.140625" style="76" customWidth="1"/>
    <col min="6412" max="6412" width="3.42578125" style="76" customWidth="1"/>
    <col min="6413" max="6414" width="2.28515625" style="76" customWidth="1"/>
    <col min="6415" max="6415" width="1.140625" style="76" customWidth="1"/>
    <col min="6416" max="6416" width="4" style="76" customWidth="1"/>
    <col min="6417" max="6417" width="6.28515625" style="76" customWidth="1"/>
    <col min="6418" max="6418" width="1.140625" style="76" customWidth="1"/>
    <col min="6419" max="6419" width="6.85546875" style="76" customWidth="1"/>
    <col min="6420" max="6420" width="4.5703125" style="76" customWidth="1"/>
    <col min="6421" max="6424" width="1.140625" style="76" customWidth="1"/>
    <col min="6425" max="6425" width="8" style="76" customWidth="1"/>
    <col min="6426" max="6426" width="3.42578125" style="76" customWidth="1"/>
    <col min="6427" max="6427" width="1.140625" style="76" customWidth="1"/>
    <col min="6428" max="6428" width="1" style="76" customWidth="1"/>
    <col min="6429" max="6429" width="11.5703125" style="76" customWidth="1"/>
    <col min="6430" max="6430" width="3.28515625" style="76" customWidth="1"/>
    <col min="6431" max="6656" width="6.85546875" style="76" customWidth="1"/>
    <col min="6657" max="6657" width="1.140625" style="76" customWidth="1"/>
    <col min="6658" max="6658" width="2.28515625" style="76" customWidth="1"/>
    <col min="6659" max="6659" width="1.140625" style="76" customWidth="1"/>
    <col min="6660" max="6660" width="11.42578125" style="76" customWidth="1"/>
    <col min="6661" max="6661" width="1.140625" style="76" customWidth="1"/>
    <col min="6662" max="6662" width="6.85546875" style="76" customWidth="1"/>
    <col min="6663" max="6664" width="1.140625" style="76" customWidth="1"/>
    <col min="6665" max="6665" width="2.28515625" style="76" customWidth="1"/>
    <col min="6666" max="6666" width="6.85546875" style="76" customWidth="1"/>
    <col min="6667" max="6667" width="1.140625" style="76" customWidth="1"/>
    <col min="6668" max="6668" width="3.42578125" style="76" customWidth="1"/>
    <col min="6669" max="6670" width="2.28515625" style="76" customWidth="1"/>
    <col min="6671" max="6671" width="1.140625" style="76" customWidth="1"/>
    <col min="6672" max="6672" width="4" style="76" customWidth="1"/>
    <col min="6673" max="6673" width="6.28515625" style="76" customWidth="1"/>
    <col min="6674" max="6674" width="1.140625" style="76" customWidth="1"/>
    <col min="6675" max="6675" width="6.85546875" style="76" customWidth="1"/>
    <col min="6676" max="6676" width="4.5703125" style="76" customWidth="1"/>
    <col min="6677" max="6680" width="1.140625" style="76" customWidth="1"/>
    <col min="6681" max="6681" width="8" style="76" customWidth="1"/>
    <col min="6682" max="6682" width="3.42578125" style="76" customWidth="1"/>
    <col min="6683" max="6683" width="1.140625" style="76" customWidth="1"/>
    <col min="6684" max="6684" width="1" style="76" customWidth="1"/>
    <col min="6685" max="6685" width="11.5703125" style="76" customWidth="1"/>
    <col min="6686" max="6686" width="3.28515625" style="76" customWidth="1"/>
    <col min="6687" max="6912" width="6.85546875" style="76" customWidth="1"/>
    <col min="6913" max="6913" width="1.140625" style="76" customWidth="1"/>
    <col min="6914" max="6914" width="2.28515625" style="76" customWidth="1"/>
    <col min="6915" max="6915" width="1.140625" style="76" customWidth="1"/>
    <col min="6916" max="6916" width="11.42578125" style="76" customWidth="1"/>
    <col min="6917" max="6917" width="1.140625" style="76" customWidth="1"/>
    <col min="6918" max="6918" width="6.85546875" style="76" customWidth="1"/>
    <col min="6919" max="6920" width="1.140625" style="76" customWidth="1"/>
    <col min="6921" max="6921" width="2.28515625" style="76" customWidth="1"/>
    <col min="6922" max="6922" width="6.85546875" style="76" customWidth="1"/>
    <col min="6923" max="6923" width="1.140625" style="76" customWidth="1"/>
    <col min="6924" max="6924" width="3.42578125" style="76" customWidth="1"/>
    <col min="6925" max="6926" width="2.28515625" style="76" customWidth="1"/>
    <col min="6927" max="6927" width="1.140625" style="76" customWidth="1"/>
    <col min="6928" max="6928" width="4" style="76" customWidth="1"/>
    <col min="6929" max="6929" width="6.28515625" style="76" customWidth="1"/>
    <col min="6930" max="6930" width="1.140625" style="76" customWidth="1"/>
    <col min="6931" max="6931" width="6.85546875" style="76" customWidth="1"/>
    <col min="6932" max="6932" width="4.5703125" style="76" customWidth="1"/>
    <col min="6933" max="6936" width="1.140625" style="76" customWidth="1"/>
    <col min="6937" max="6937" width="8" style="76" customWidth="1"/>
    <col min="6938" max="6938" width="3.42578125" style="76" customWidth="1"/>
    <col min="6939" max="6939" width="1.140625" style="76" customWidth="1"/>
    <col min="6940" max="6940" width="1" style="76" customWidth="1"/>
    <col min="6941" max="6941" width="11.5703125" style="76" customWidth="1"/>
    <col min="6942" max="6942" width="3.28515625" style="76" customWidth="1"/>
    <col min="6943" max="7168" width="6.85546875" style="76" customWidth="1"/>
    <col min="7169" max="7169" width="1.140625" style="76" customWidth="1"/>
    <col min="7170" max="7170" width="2.28515625" style="76" customWidth="1"/>
    <col min="7171" max="7171" width="1.140625" style="76" customWidth="1"/>
    <col min="7172" max="7172" width="11.42578125" style="76" customWidth="1"/>
    <col min="7173" max="7173" width="1.140625" style="76" customWidth="1"/>
    <col min="7174" max="7174" width="6.85546875" style="76" customWidth="1"/>
    <col min="7175" max="7176" width="1.140625" style="76" customWidth="1"/>
    <col min="7177" max="7177" width="2.28515625" style="76" customWidth="1"/>
    <col min="7178" max="7178" width="6.85546875" style="76" customWidth="1"/>
    <col min="7179" max="7179" width="1.140625" style="76" customWidth="1"/>
    <col min="7180" max="7180" width="3.42578125" style="76" customWidth="1"/>
    <col min="7181" max="7182" width="2.28515625" style="76" customWidth="1"/>
    <col min="7183" max="7183" width="1.140625" style="76" customWidth="1"/>
    <col min="7184" max="7184" width="4" style="76" customWidth="1"/>
    <col min="7185" max="7185" width="6.28515625" style="76" customWidth="1"/>
    <col min="7186" max="7186" width="1.140625" style="76" customWidth="1"/>
    <col min="7187" max="7187" width="6.85546875" style="76" customWidth="1"/>
    <col min="7188" max="7188" width="4.5703125" style="76" customWidth="1"/>
    <col min="7189" max="7192" width="1.140625" style="76" customWidth="1"/>
    <col min="7193" max="7193" width="8" style="76" customWidth="1"/>
    <col min="7194" max="7194" width="3.42578125" style="76" customWidth="1"/>
    <col min="7195" max="7195" width="1.140625" style="76" customWidth="1"/>
    <col min="7196" max="7196" width="1" style="76" customWidth="1"/>
    <col min="7197" max="7197" width="11.5703125" style="76" customWidth="1"/>
    <col min="7198" max="7198" width="3.28515625" style="76" customWidth="1"/>
    <col min="7199" max="7424" width="6.85546875" style="76" customWidth="1"/>
    <col min="7425" max="7425" width="1.140625" style="76" customWidth="1"/>
    <col min="7426" max="7426" width="2.28515625" style="76" customWidth="1"/>
    <col min="7427" max="7427" width="1.140625" style="76" customWidth="1"/>
    <col min="7428" max="7428" width="11.42578125" style="76" customWidth="1"/>
    <col min="7429" max="7429" width="1.140625" style="76" customWidth="1"/>
    <col min="7430" max="7430" width="6.85546875" style="76" customWidth="1"/>
    <col min="7431" max="7432" width="1.140625" style="76" customWidth="1"/>
    <col min="7433" max="7433" width="2.28515625" style="76" customWidth="1"/>
    <col min="7434" max="7434" width="6.85546875" style="76" customWidth="1"/>
    <col min="7435" max="7435" width="1.140625" style="76" customWidth="1"/>
    <col min="7436" max="7436" width="3.42578125" style="76" customWidth="1"/>
    <col min="7437" max="7438" width="2.28515625" style="76" customWidth="1"/>
    <col min="7439" max="7439" width="1.140625" style="76" customWidth="1"/>
    <col min="7440" max="7440" width="4" style="76" customWidth="1"/>
    <col min="7441" max="7441" width="6.28515625" style="76" customWidth="1"/>
    <col min="7442" max="7442" width="1.140625" style="76" customWidth="1"/>
    <col min="7443" max="7443" width="6.85546875" style="76" customWidth="1"/>
    <col min="7444" max="7444" width="4.5703125" style="76" customWidth="1"/>
    <col min="7445" max="7448" width="1.140625" style="76" customWidth="1"/>
    <col min="7449" max="7449" width="8" style="76" customWidth="1"/>
    <col min="7450" max="7450" width="3.42578125" style="76" customWidth="1"/>
    <col min="7451" max="7451" width="1.140625" style="76" customWidth="1"/>
    <col min="7452" max="7452" width="1" style="76" customWidth="1"/>
    <col min="7453" max="7453" width="11.5703125" style="76" customWidth="1"/>
    <col min="7454" max="7454" width="3.28515625" style="76" customWidth="1"/>
    <col min="7455" max="7680" width="6.85546875" style="76" customWidth="1"/>
    <col min="7681" max="7681" width="1.140625" style="76" customWidth="1"/>
    <col min="7682" max="7682" width="2.28515625" style="76" customWidth="1"/>
    <col min="7683" max="7683" width="1.140625" style="76" customWidth="1"/>
    <col min="7684" max="7684" width="11.42578125" style="76" customWidth="1"/>
    <col min="7685" max="7685" width="1.140625" style="76" customWidth="1"/>
    <col min="7686" max="7686" width="6.85546875" style="76" customWidth="1"/>
    <col min="7687" max="7688" width="1.140625" style="76" customWidth="1"/>
    <col min="7689" max="7689" width="2.28515625" style="76" customWidth="1"/>
    <col min="7690" max="7690" width="6.85546875" style="76" customWidth="1"/>
    <col min="7691" max="7691" width="1.140625" style="76" customWidth="1"/>
    <col min="7692" max="7692" width="3.42578125" style="76" customWidth="1"/>
    <col min="7693" max="7694" width="2.28515625" style="76" customWidth="1"/>
    <col min="7695" max="7695" width="1.140625" style="76" customWidth="1"/>
    <col min="7696" max="7696" width="4" style="76" customWidth="1"/>
    <col min="7697" max="7697" width="6.28515625" style="76" customWidth="1"/>
    <col min="7698" max="7698" width="1.140625" style="76" customWidth="1"/>
    <col min="7699" max="7699" width="6.85546875" style="76" customWidth="1"/>
    <col min="7700" max="7700" width="4.5703125" style="76" customWidth="1"/>
    <col min="7701" max="7704" width="1.140625" style="76" customWidth="1"/>
    <col min="7705" max="7705" width="8" style="76" customWidth="1"/>
    <col min="7706" max="7706" width="3.42578125" style="76" customWidth="1"/>
    <col min="7707" max="7707" width="1.140625" style="76" customWidth="1"/>
    <col min="7708" max="7708" width="1" style="76" customWidth="1"/>
    <col min="7709" max="7709" width="11.5703125" style="76" customWidth="1"/>
    <col min="7710" max="7710" width="3.28515625" style="76" customWidth="1"/>
    <col min="7711" max="7936" width="6.85546875" style="76" customWidth="1"/>
    <col min="7937" max="7937" width="1.140625" style="76" customWidth="1"/>
    <col min="7938" max="7938" width="2.28515625" style="76" customWidth="1"/>
    <col min="7939" max="7939" width="1.140625" style="76" customWidth="1"/>
    <col min="7940" max="7940" width="11.42578125" style="76" customWidth="1"/>
    <col min="7941" max="7941" width="1.140625" style="76" customWidth="1"/>
    <col min="7942" max="7942" width="6.85546875" style="76" customWidth="1"/>
    <col min="7943" max="7944" width="1.140625" style="76" customWidth="1"/>
    <col min="7945" max="7945" width="2.28515625" style="76" customWidth="1"/>
    <col min="7946" max="7946" width="6.85546875" style="76" customWidth="1"/>
    <col min="7947" max="7947" width="1.140625" style="76" customWidth="1"/>
    <col min="7948" max="7948" width="3.42578125" style="76" customWidth="1"/>
    <col min="7949" max="7950" width="2.28515625" style="76" customWidth="1"/>
    <col min="7951" max="7951" width="1.140625" style="76" customWidth="1"/>
    <col min="7952" max="7952" width="4" style="76" customWidth="1"/>
    <col min="7953" max="7953" width="6.28515625" style="76" customWidth="1"/>
    <col min="7954" max="7954" width="1.140625" style="76" customWidth="1"/>
    <col min="7955" max="7955" width="6.85546875" style="76" customWidth="1"/>
    <col min="7956" max="7956" width="4.5703125" style="76" customWidth="1"/>
    <col min="7957" max="7960" width="1.140625" style="76" customWidth="1"/>
    <col min="7961" max="7961" width="8" style="76" customWidth="1"/>
    <col min="7962" max="7962" width="3.42578125" style="76" customWidth="1"/>
    <col min="7963" max="7963" width="1.140625" style="76" customWidth="1"/>
    <col min="7964" max="7964" width="1" style="76" customWidth="1"/>
    <col min="7965" max="7965" width="11.5703125" style="76" customWidth="1"/>
    <col min="7966" max="7966" width="3.28515625" style="76" customWidth="1"/>
    <col min="7967" max="8192" width="6.85546875" style="76" customWidth="1"/>
    <col min="8193" max="8193" width="1.140625" style="76" customWidth="1"/>
    <col min="8194" max="8194" width="2.28515625" style="76" customWidth="1"/>
    <col min="8195" max="8195" width="1.140625" style="76" customWidth="1"/>
    <col min="8196" max="8196" width="11.42578125" style="76" customWidth="1"/>
    <col min="8197" max="8197" width="1.140625" style="76" customWidth="1"/>
    <col min="8198" max="8198" width="6.85546875" style="76" customWidth="1"/>
    <col min="8199" max="8200" width="1.140625" style="76" customWidth="1"/>
    <col min="8201" max="8201" width="2.28515625" style="76" customWidth="1"/>
    <col min="8202" max="8202" width="6.85546875" style="76" customWidth="1"/>
    <col min="8203" max="8203" width="1.140625" style="76" customWidth="1"/>
    <col min="8204" max="8204" width="3.42578125" style="76" customWidth="1"/>
    <col min="8205" max="8206" width="2.28515625" style="76" customWidth="1"/>
    <col min="8207" max="8207" width="1.140625" style="76" customWidth="1"/>
    <col min="8208" max="8208" width="4" style="76" customWidth="1"/>
    <col min="8209" max="8209" width="6.28515625" style="76" customWidth="1"/>
    <col min="8210" max="8210" width="1.140625" style="76" customWidth="1"/>
    <col min="8211" max="8211" width="6.85546875" style="76" customWidth="1"/>
    <col min="8212" max="8212" width="4.5703125" style="76" customWidth="1"/>
    <col min="8213" max="8216" width="1.140625" style="76" customWidth="1"/>
    <col min="8217" max="8217" width="8" style="76" customWidth="1"/>
    <col min="8218" max="8218" width="3.42578125" style="76" customWidth="1"/>
    <col min="8219" max="8219" width="1.140625" style="76" customWidth="1"/>
    <col min="8220" max="8220" width="1" style="76" customWidth="1"/>
    <col min="8221" max="8221" width="11.5703125" style="76" customWidth="1"/>
    <col min="8222" max="8222" width="3.28515625" style="76" customWidth="1"/>
    <col min="8223" max="8448" width="6.85546875" style="76" customWidth="1"/>
    <col min="8449" max="8449" width="1.140625" style="76" customWidth="1"/>
    <col min="8450" max="8450" width="2.28515625" style="76" customWidth="1"/>
    <col min="8451" max="8451" width="1.140625" style="76" customWidth="1"/>
    <col min="8452" max="8452" width="11.42578125" style="76" customWidth="1"/>
    <col min="8453" max="8453" width="1.140625" style="76" customWidth="1"/>
    <col min="8454" max="8454" width="6.85546875" style="76" customWidth="1"/>
    <col min="8455" max="8456" width="1.140625" style="76" customWidth="1"/>
    <col min="8457" max="8457" width="2.28515625" style="76" customWidth="1"/>
    <col min="8458" max="8458" width="6.85546875" style="76" customWidth="1"/>
    <col min="8459" max="8459" width="1.140625" style="76" customWidth="1"/>
    <col min="8460" max="8460" width="3.42578125" style="76" customWidth="1"/>
    <col min="8461" max="8462" width="2.28515625" style="76" customWidth="1"/>
    <col min="8463" max="8463" width="1.140625" style="76" customWidth="1"/>
    <col min="8464" max="8464" width="4" style="76" customWidth="1"/>
    <col min="8465" max="8465" width="6.28515625" style="76" customWidth="1"/>
    <col min="8466" max="8466" width="1.140625" style="76" customWidth="1"/>
    <col min="8467" max="8467" width="6.85546875" style="76" customWidth="1"/>
    <col min="8468" max="8468" width="4.5703125" style="76" customWidth="1"/>
    <col min="8469" max="8472" width="1.140625" style="76" customWidth="1"/>
    <col min="8473" max="8473" width="8" style="76" customWidth="1"/>
    <col min="8474" max="8474" width="3.42578125" style="76" customWidth="1"/>
    <col min="8475" max="8475" width="1.140625" style="76" customWidth="1"/>
    <col min="8476" max="8476" width="1" style="76" customWidth="1"/>
    <col min="8477" max="8477" width="11.5703125" style="76" customWidth="1"/>
    <col min="8478" max="8478" width="3.28515625" style="76" customWidth="1"/>
    <col min="8479" max="8704" width="6.85546875" style="76" customWidth="1"/>
    <col min="8705" max="8705" width="1.140625" style="76" customWidth="1"/>
    <col min="8706" max="8706" width="2.28515625" style="76" customWidth="1"/>
    <col min="8707" max="8707" width="1.140625" style="76" customWidth="1"/>
    <col min="8708" max="8708" width="11.42578125" style="76" customWidth="1"/>
    <col min="8709" max="8709" width="1.140625" style="76" customWidth="1"/>
    <col min="8710" max="8710" width="6.85546875" style="76" customWidth="1"/>
    <col min="8711" max="8712" width="1.140625" style="76" customWidth="1"/>
    <col min="8713" max="8713" width="2.28515625" style="76" customWidth="1"/>
    <col min="8714" max="8714" width="6.85546875" style="76" customWidth="1"/>
    <col min="8715" max="8715" width="1.140625" style="76" customWidth="1"/>
    <col min="8716" max="8716" width="3.42578125" style="76" customWidth="1"/>
    <col min="8717" max="8718" width="2.28515625" style="76" customWidth="1"/>
    <col min="8719" max="8719" width="1.140625" style="76" customWidth="1"/>
    <col min="8720" max="8720" width="4" style="76" customWidth="1"/>
    <col min="8721" max="8721" width="6.28515625" style="76" customWidth="1"/>
    <col min="8722" max="8722" width="1.140625" style="76" customWidth="1"/>
    <col min="8723" max="8723" width="6.85546875" style="76" customWidth="1"/>
    <col min="8724" max="8724" width="4.5703125" style="76" customWidth="1"/>
    <col min="8725" max="8728" width="1.140625" style="76" customWidth="1"/>
    <col min="8729" max="8729" width="8" style="76" customWidth="1"/>
    <col min="8730" max="8730" width="3.42578125" style="76" customWidth="1"/>
    <col min="8731" max="8731" width="1.140625" style="76" customWidth="1"/>
    <col min="8732" max="8732" width="1" style="76" customWidth="1"/>
    <col min="8733" max="8733" width="11.5703125" style="76" customWidth="1"/>
    <col min="8734" max="8734" width="3.28515625" style="76" customWidth="1"/>
    <col min="8735" max="8960" width="6.85546875" style="76" customWidth="1"/>
    <col min="8961" max="8961" width="1.140625" style="76" customWidth="1"/>
    <col min="8962" max="8962" width="2.28515625" style="76" customWidth="1"/>
    <col min="8963" max="8963" width="1.140625" style="76" customWidth="1"/>
    <col min="8964" max="8964" width="11.42578125" style="76" customWidth="1"/>
    <col min="8965" max="8965" width="1.140625" style="76" customWidth="1"/>
    <col min="8966" max="8966" width="6.85546875" style="76" customWidth="1"/>
    <col min="8967" max="8968" width="1.140625" style="76" customWidth="1"/>
    <col min="8969" max="8969" width="2.28515625" style="76" customWidth="1"/>
    <col min="8970" max="8970" width="6.85546875" style="76" customWidth="1"/>
    <col min="8971" max="8971" width="1.140625" style="76" customWidth="1"/>
    <col min="8972" max="8972" width="3.42578125" style="76" customWidth="1"/>
    <col min="8973" max="8974" width="2.28515625" style="76" customWidth="1"/>
    <col min="8975" max="8975" width="1.140625" style="76" customWidth="1"/>
    <col min="8976" max="8976" width="4" style="76" customWidth="1"/>
    <col min="8977" max="8977" width="6.28515625" style="76" customWidth="1"/>
    <col min="8978" max="8978" width="1.140625" style="76" customWidth="1"/>
    <col min="8979" max="8979" width="6.85546875" style="76" customWidth="1"/>
    <col min="8980" max="8980" width="4.5703125" style="76" customWidth="1"/>
    <col min="8981" max="8984" width="1.140625" style="76" customWidth="1"/>
    <col min="8985" max="8985" width="8" style="76" customWidth="1"/>
    <col min="8986" max="8986" width="3.42578125" style="76" customWidth="1"/>
    <col min="8987" max="8987" width="1.140625" style="76" customWidth="1"/>
    <col min="8988" max="8988" width="1" style="76" customWidth="1"/>
    <col min="8989" max="8989" width="11.5703125" style="76" customWidth="1"/>
    <col min="8990" max="8990" width="3.28515625" style="76" customWidth="1"/>
    <col min="8991" max="9216" width="6.85546875" style="76" customWidth="1"/>
    <col min="9217" max="9217" width="1.140625" style="76" customWidth="1"/>
    <col min="9218" max="9218" width="2.28515625" style="76" customWidth="1"/>
    <col min="9219" max="9219" width="1.140625" style="76" customWidth="1"/>
    <col min="9220" max="9220" width="11.42578125" style="76" customWidth="1"/>
    <col min="9221" max="9221" width="1.140625" style="76" customWidth="1"/>
    <col min="9222" max="9222" width="6.85546875" style="76" customWidth="1"/>
    <col min="9223" max="9224" width="1.140625" style="76" customWidth="1"/>
    <col min="9225" max="9225" width="2.28515625" style="76" customWidth="1"/>
    <col min="9226" max="9226" width="6.85546875" style="76" customWidth="1"/>
    <col min="9227" max="9227" width="1.140625" style="76" customWidth="1"/>
    <col min="9228" max="9228" width="3.42578125" style="76" customWidth="1"/>
    <col min="9229" max="9230" width="2.28515625" style="76" customWidth="1"/>
    <col min="9231" max="9231" width="1.140625" style="76" customWidth="1"/>
    <col min="9232" max="9232" width="4" style="76" customWidth="1"/>
    <col min="9233" max="9233" width="6.28515625" style="76" customWidth="1"/>
    <col min="9234" max="9234" width="1.140625" style="76" customWidth="1"/>
    <col min="9235" max="9235" width="6.85546875" style="76" customWidth="1"/>
    <col min="9236" max="9236" width="4.5703125" style="76" customWidth="1"/>
    <col min="9237" max="9240" width="1.140625" style="76" customWidth="1"/>
    <col min="9241" max="9241" width="8" style="76" customWidth="1"/>
    <col min="9242" max="9242" width="3.42578125" style="76" customWidth="1"/>
    <col min="9243" max="9243" width="1.140625" style="76" customWidth="1"/>
    <col min="9244" max="9244" width="1" style="76" customWidth="1"/>
    <col min="9245" max="9245" width="11.5703125" style="76" customWidth="1"/>
    <col min="9246" max="9246" width="3.28515625" style="76" customWidth="1"/>
    <col min="9247" max="9472" width="6.85546875" style="76" customWidth="1"/>
    <col min="9473" max="9473" width="1.140625" style="76" customWidth="1"/>
    <col min="9474" max="9474" width="2.28515625" style="76" customWidth="1"/>
    <col min="9475" max="9475" width="1.140625" style="76" customWidth="1"/>
    <col min="9476" max="9476" width="11.42578125" style="76" customWidth="1"/>
    <col min="9477" max="9477" width="1.140625" style="76" customWidth="1"/>
    <col min="9478" max="9478" width="6.85546875" style="76" customWidth="1"/>
    <col min="9479" max="9480" width="1.140625" style="76" customWidth="1"/>
    <col min="9481" max="9481" width="2.28515625" style="76" customWidth="1"/>
    <col min="9482" max="9482" width="6.85546875" style="76" customWidth="1"/>
    <col min="9483" max="9483" width="1.140625" style="76" customWidth="1"/>
    <col min="9484" max="9484" width="3.42578125" style="76" customWidth="1"/>
    <col min="9485" max="9486" width="2.28515625" style="76" customWidth="1"/>
    <col min="9487" max="9487" width="1.140625" style="76" customWidth="1"/>
    <col min="9488" max="9488" width="4" style="76" customWidth="1"/>
    <col min="9489" max="9489" width="6.28515625" style="76" customWidth="1"/>
    <col min="9490" max="9490" width="1.140625" style="76" customWidth="1"/>
    <col min="9491" max="9491" width="6.85546875" style="76" customWidth="1"/>
    <col min="9492" max="9492" width="4.5703125" style="76" customWidth="1"/>
    <col min="9493" max="9496" width="1.140625" style="76" customWidth="1"/>
    <col min="9497" max="9497" width="8" style="76" customWidth="1"/>
    <col min="9498" max="9498" width="3.42578125" style="76" customWidth="1"/>
    <col min="9499" max="9499" width="1.140625" style="76" customWidth="1"/>
    <col min="9500" max="9500" width="1" style="76" customWidth="1"/>
    <col min="9501" max="9501" width="11.5703125" style="76" customWidth="1"/>
    <col min="9502" max="9502" width="3.28515625" style="76" customWidth="1"/>
    <col min="9503" max="9728" width="6.85546875" style="76" customWidth="1"/>
    <col min="9729" max="9729" width="1.140625" style="76" customWidth="1"/>
    <col min="9730" max="9730" width="2.28515625" style="76" customWidth="1"/>
    <col min="9731" max="9731" width="1.140625" style="76" customWidth="1"/>
    <col min="9732" max="9732" width="11.42578125" style="76" customWidth="1"/>
    <col min="9733" max="9733" width="1.140625" style="76" customWidth="1"/>
    <col min="9734" max="9734" width="6.85546875" style="76" customWidth="1"/>
    <col min="9735" max="9736" width="1.140625" style="76" customWidth="1"/>
    <col min="9737" max="9737" width="2.28515625" style="76" customWidth="1"/>
    <col min="9738" max="9738" width="6.85546875" style="76" customWidth="1"/>
    <col min="9739" max="9739" width="1.140625" style="76" customWidth="1"/>
    <col min="9740" max="9740" width="3.42578125" style="76" customWidth="1"/>
    <col min="9741" max="9742" width="2.28515625" style="76" customWidth="1"/>
    <col min="9743" max="9743" width="1.140625" style="76" customWidth="1"/>
    <col min="9744" max="9744" width="4" style="76" customWidth="1"/>
    <col min="9745" max="9745" width="6.28515625" style="76" customWidth="1"/>
    <col min="9746" max="9746" width="1.140625" style="76" customWidth="1"/>
    <col min="9747" max="9747" width="6.85546875" style="76" customWidth="1"/>
    <col min="9748" max="9748" width="4.5703125" style="76" customWidth="1"/>
    <col min="9749" max="9752" width="1.140625" style="76" customWidth="1"/>
    <col min="9753" max="9753" width="8" style="76" customWidth="1"/>
    <col min="9754" max="9754" width="3.42578125" style="76" customWidth="1"/>
    <col min="9755" max="9755" width="1.140625" style="76" customWidth="1"/>
    <col min="9756" max="9756" width="1" style="76" customWidth="1"/>
    <col min="9757" max="9757" width="11.5703125" style="76" customWidth="1"/>
    <col min="9758" max="9758" width="3.28515625" style="76" customWidth="1"/>
    <col min="9759" max="9984" width="6.85546875" style="76" customWidth="1"/>
    <col min="9985" max="9985" width="1.140625" style="76" customWidth="1"/>
    <col min="9986" max="9986" width="2.28515625" style="76" customWidth="1"/>
    <col min="9987" max="9987" width="1.140625" style="76" customWidth="1"/>
    <col min="9988" max="9988" width="11.42578125" style="76" customWidth="1"/>
    <col min="9989" max="9989" width="1.140625" style="76" customWidth="1"/>
    <col min="9990" max="9990" width="6.85546875" style="76" customWidth="1"/>
    <col min="9991" max="9992" width="1.140625" style="76" customWidth="1"/>
    <col min="9993" max="9993" width="2.28515625" style="76" customWidth="1"/>
    <col min="9994" max="9994" width="6.85546875" style="76" customWidth="1"/>
    <col min="9995" max="9995" width="1.140625" style="76" customWidth="1"/>
    <col min="9996" max="9996" width="3.42578125" style="76" customWidth="1"/>
    <col min="9997" max="9998" width="2.28515625" style="76" customWidth="1"/>
    <col min="9999" max="9999" width="1.140625" style="76" customWidth="1"/>
    <col min="10000" max="10000" width="4" style="76" customWidth="1"/>
    <col min="10001" max="10001" width="6.28515625" style="76" customWidth="1"/>
    <col min="10002" max="10002" width="1.140625" style="76" customWidth="1"/>
    <col min="10003" max="10003" width="6.85546875" style="76" customWidth="1"/>
    <col min="10004" max="10004" width="4.5703125" style="76" customWidth="1"/>
    <col min="10005" max="10008" width="1.140625" style="76" customWidth="1"/>
    <col min="10009" max="10009" width="8" style="76" customWidth="1"/>
    <col min="10010" max="10010" width="3.42578125" style="76" customWidth="1"/>
    <col min="10011" max="10011" width="1.140625" style="76" customWidth="1"/>
    <col min="10012" max="10012" width="1" style="76" customWidth="1"/>
    <col min="10013" max="10013" width="11.5703125" style="76" customWidth="1"/>
    <col min="10014" max="10014" width="3.28515625" style="76" customWidth="1"/>
    <col min="10015" max="10240" width="6.85546875" style="76" customWidth="1"/>
    <col min="10241" max="10241" width="1.140625" style="76" customWidth="1"/>
    <col min="10242" max="10242" width="2.28515625" style="76" customWidth="1"/>
    <col min="10243" max="10243" width="1.140625" style="76" customWidth="1"/>
    <col min="10244" max="10244" width="11.42578125" style="76" customWidth="1"/>
    <col min="10245" max="10245" width="1.140625" style="76" customWidth="1"/>
    <col min="10246" max="10246" width="6.85546875" style="76" customWidth="1"/>
    <col min="10247" max="10248" width="1.140625" style="76" customWidth="1"/>
    <col min="10249" max="10249" width="2.28515625" style="76" customWidth="1"/>
    <col min="10250" max="10250" width="6.85546875" style="76" customWidth="1"/>
    <col min="10251" max="10251" width="1.140625" style="76" customWidth="1"/>
    <col min="10252" max="10252" width="3.42578125" style="76" customWidth="1"/>
    <col min="10253" max="10254" width="2.28515625" style="76" customWidth="1"/>
    <col min="10255" max="10255" width="1.140625" style="76" customWidth="1"/>
    <col min="10256" max="10256" width="4" style="76" customWidth="1"/>
    <col min="10257" max="10257" width="6.28515625" style="76" customWidth="1"/>
    <col min="10258" max="10258" width="1.140625" style="76" customWidth="1"/>
    <col min="10259" max="10259" width="6.85546875" style="76" customWidth="1"/>
    <col min="10260" max="10260" width="4.5703125" style="76" customWidth="1"/>
    <col min="10261" max="10264" width="1.140625" style="76" customWidth="1"/>
    <col min="10265" max="10265" width="8" style="76" customWidth="1"/>
    <col min="10266" max="10266" width="3.42578125" style="76" customWidth="1"/>
    <col min="10267" max="10267" width="1.140625" style="76" customWidth="1"/>
    <col min="10268" max="10268" width="1" style="76" customWidth="1"/>
    <col min="10269" max="10269" width="11.5703125" style="76" customWidth="1"/>
    <col min="10270" max="10270" width="3.28515625" style="76" customWidth="1"/>
    <col min="10271" max="10496" width="6.85546875" style="76" customWidth="1"/>
    <col min="10497" max="10497" width="1.140625" style="76" customWidth="1"/>
    <col min="10498" max="10498" width="2.28515625" style="76" customWidth="1"/>
    <col min="10499" max="10499" width="1.140625" style="76" customWidth="1"/>
    <col min="10500" max="10500" width="11.42578125" style="76" customWidth="1"/>
    <col min="10501" max="10501" width="1.140625" style="76" customWidth="1"/>
    <col min="10502" max="10502" width="6.85546875" style="76" customWidth="1"/>
    <col min="10503" max="10504" width="1.140625" style="76" customWidth="1"/>
    <col min="10505" max="10505" width="2.28515625" style="76" customWidth="1"/>
    <col min="10506" max="10506" width="6.85546875" style="76" customWidth="1"/>
    <col min="10507" max="10507" width="1.140625" style="76" customWidth="1"/>
    <col min="10508" max="10508" width="3.42578125" style="76" customWidth="1"/>
    <col min="10509" max="10510" width="2.28515625" style="76" customWidth="1"/>
    <col min="10511" max="10511" width="1.140625" style="76" customWidth="1"/>
    <col min="10512" max="10512" width="4" style="76" customWidth="1"/>
    <col min="10513" max="10513" width="6.28515625" style="76" customWidth="1"/>
    <col min="10514" max="10514" width="1.140625" style="76" customWidth="1"/>
    <col min="10515" max="10515" width="6.85546875" style="76" customWidth="1"/>
    <col min="10516" max="10516" width="4.5703125" style="76" customWidth="1"/>
    <col min="10517" max="10520" width="1.140625" style="76" customWidth="1"/>
    <col min="10521" max="10521" width="8" style="76" customWidth="1"/>
    <col min="10522" max="10522" width="3.42578125" style="76" customWidth="1"/>
    <col min="10523" max="10523" width="1.140625" style="76" customWidth="1"/>
    <col min="10524" max="10524" width="1" style="76" customWidth="1"/>
    <col min="10525" max="10525" width="11.5703125" style="76" customWidth="1"/>
    <col min="10526" max="10526" width="3.28515625" style="76" customWidth="1"/>
    <col min="10527" max="10752" width="6.85546875" style="76" customWidth="1"/>
    <col min="10753" max="10753" width="1.140625" style="76" customWidth="1"/>
    <col min="10754" max="10754" width="2.28515625" style="76" customWidth="1"/>
    <col min="10755" max="10755" width="1.140625" style="76" customWidth="1"/>
    <col min="10756" max="10756" width="11.42578125" style="76" customWidth="1"/>
    <col min="10757" max="10757" width="1.140625" style="76" customWidth="1"/>
    <col min="10758" max="10758" width="6.85546875" style="76" customWidth="1"/>
    <col min="10759" max="10760" width="1.140625" style="76" customWidth="1"/>
    <col min="10761" max="10761" width="2.28515625" style="76" customWidth="1"/>
    <col min="10762" max="10762" width="6.85546875" style="76" customWidth="1"/>
    <col min="10763" max="10763" width="1.140625" style="76" customWidth="1"/>
    <col min="10764" max="10764" width="3.42578125" style="76" customWidth="1"/>
    <col min="10765" max="10766" width="2.28515625" style="76" customWidth="1"/>
    <col min="10767" max="10767" width="1.140625" style="76" customWidth="1"/>
    <col min="10768" max="10768" width="4" style="76" customWidth="1"/>
    <col min="10769" max="10769" width="6.28515625" style="76" customWidth="1"/>
    <col min="10770" max="10770" width="1.140625" style="76" customWidth="1"/>
    <col min="10771" max="10771" width="6.85546875" style="76" customWidth="1"/>
    <col min="10772" max="10772" width="4.5703125" style="76" customWidth="1"/>
    <col min="10773" max="10776" width="1.140625" style="76" customWidth="1"/>
    <col min="10777" max="10777" width="8" style="76" customWidth="1"/>
    <col min="10778" max="10778" width="3.42578125" style="76" customWidth="1"/>
    <col min="10779" max="10779" width="1.140625" style="76" customWidth="1"/>
    <col min="10780" max="10780" width="1" style="76" customWidth="1"/>
    <col min="10781" max="10781" width="11.5703125" style="76" customWidth="1"/>
    <col min="10782" max="10782" width="3.28515625" style="76" customWidth="1"/>
    <col min="10783" max="11008" width="6.85546875" style="76" customWidth="1"/>
    <col min="11009" max="11009" width="1.140625" style="76" customWidth="1"/>
    <col min="11010" max="11010" width="2.28515625" style="76" customWidth="1"/>
    <col min="11011" max="11011" width="1.140625" style="76" customWidth="1"/>
    <col min="11012" max="11012" width="11.42578125" style="76" customWidth="1"/>
    <col min="11013" max="11013" width="1.140625" style="76" customWidth="1"/>
    <col min="11014" max="11014" width="6.85546875" style="76" customWidth="1"/>
    <col min="11015" max="11016" width="1.140625" style="76" customWidth="1"/>
    <col min="11017" max="11017" width="2.28515625" style="76" customWidth="1"/>
    <col min="11018" max="11018" width="6.85546875" style="76" customWidth="1"/>
    <col min="11019" max="11019" width="1.140625" style="76" customWidth="1"/>
    <col min="11020" max="11020" width="3.42578125" style="76" customWidth="1"/>
    <col min="11021" max="11022" width="2.28515625" style="76" customWidth="1"/>
    <col min="11023" max="11023" width="1.140625" style="76" customWidth="1"/>
    <col min="11024" max="11024" width="4" style="76" customWidth="1"/>
    <col min="11025" max="11025" width="6.28515625" style="76" customWidth="1"/>
    <col min="11026" max="11026" width="1.140625" style="76" customWidth="1"/>
    <col min="11027" max="11027" width="6.85546875" style="76" customWidth="1"/>
    <col min="11028" max="11028" width="4.5703125" style="76" customWidth="1"/>
    <col min="11029" max="11032" width="1.140625" style="76" customWidth="1"/>
    <col min="11033" max="11033" width="8" style="76" customWidth="1"/>
    <col min="11034" max="11034" width="3.42578125" style="76" customWidth="1"/>
    <col min="11035" max="11035" width="1.140625" style="76" customWidth="1"/>
    <col min="11036" max="11036" width="1" style="76" customWidth="1"/>
    <col min="11037" max="11037" width="11.5703125" style="76" customWidth="1"/>
    <col min="11038" max="11038" width="3.28515625" style="76" customWidth="1"/>
    <col min="11039" max="11264" width="6.85546875" style="76" customWidth="1"/>
    <col min="11265" max="11265" width="1.140625" style="76" customWidth="1"/>
    <col min="11266" max="11266" width="2.28515625" style="76" customWidth="1"/>
    <col min="11267" max="11267" width="1.140625" style="76" customWidth="1"/>
    <col min="11268" max="11268" width="11.42578125" style="76" customWidth="1"/>
    <col min="11269" max="11269" width="1.140625" style="76" customWidth="1"/>
    <col min="11270" max="11270" width="6.85546875" style="76" customWidth="1"/>
    <col min="11271" max="11272" width="1.140625" style="76" customWidth="1"/>
    <col min="11273" max="11273" width="2.28515625" style="76" customWidth="1"/>
    <col min="11274" max="11274" width="6.85546875" style="76" customWidth="1"/>
    <col min="11275" max="11275" width="1.140625" style="76" customWidth="1"/>
    <col min="11276" max="11276" width="3.42578125" style="76" customWidth="1"/>
    <col min="11277" max="11278" width="2.28515625" style="76" customWidth="1"/>
    <col min="11279" max="11279" width="1.140625" style="76" customWidth="1"/>
    <col min="11280" max="11280" width="4" style="76" customWidth="1"/>
    <col min="11281" max="11281" width="6.28515625" style="76" customWidth="1"/>
    <col min="11282" max="11282" width="1.140625" style="76" customWidth="1"/>
    <col min="11283" max="11283" width="6.85546875" style="76" customWidth="1"/>
    <col min="11284" max="11284" width="4.5703125" style="76" customWidth="1"/>
    <col min="11285" max="11288" width="1.140625" style="76" customWidth="1"/>
    <col min="11289" max="11289" width="8" style="76" customWidth="1"/>
    <col min="11290" max="11290" width="3.42578125" style="76" customWidth="1"/>
    <col min="11291" max="11291" width="1.140625" style="76" customWidth="1"/>
    <col min="11292" max="11292" width="1" style="76" customWidth="1"/>
    <col min="11293" max="11293" width="11.5703125" style="76" customWidth="1"/>
    <col min="11294" max="11294" width="3.28515625" style="76" customWidth="1"/>
    <col min="11295" max="11520" width="6.85546875" style="76" customWidth="1"/>
    <col min="11521" max="11521" width="1.140625" style="76" customWidth="1"/>
    <col min="11522" max="11522" width="2.28515625" style="76" customWidth="1"/>
    <col min="11523" max="11523" width="1.140625" style="76" customWidth="1"/>
    <col min="11524" max="11524" width="11.42578125" style="76" customWidth="1"/>
    <col min="11525" max="11525" width="1.140625" style="76" customWidth="1"/>
    <col min="11526" max="11526" width="6.85546875" style="76" customWidth="1"/>
    <col min="11527" max="11528" width="1.140625" style="76" customWidth="1"/>
    <col min="11529" max="11529" width="2.28515625" style="76" customWidth="1"/>
    <col min="11530" max="11530" width="6.85546875" style="76" customWidth="1"/>
    <col min="11531" max="11531" width="1.140625" style="76" customWidth="1"/>
    <col min="11532" max="11532" width="3.42578125" style="76" customWidth="1"/>
    <col min="11533" max="11534" width="2.28515625" style="76" customWidth="1"/>
    <col min="11535" max="11535" width="1.140625" style="76" customWidth="1"/>
    <col min="11536" max="11536" width="4" style="76" customWidth="1"/>
    <col min="11537" max="11537" width="6.28515625" style="76" customWidth="1"/>
    <col min="11538" max="11538" width="1.140625" style="76" customWidth="1"/>
    <col min="11539" max="11539" width="6.85546875" style="76" customWidth="1"/>
    <col min="11540" max="11540" width="4.5703125" style="76" customWidth="1"/>
    <col min="11541" max="11544" width="1.140625" style="76" customWidth="1"/>
    <col min="11545" max="11545" width="8" style="76" customWidth="1"/>
    <col min="11546" max="11546" width="3.42578125" style="76" customWidth="1"/>
    <col min="11547" max="11547" width="1.140625" style="76" customWidth="1"/>
    <col min="11548" max="11548" width="1" style="76" customWidth="1"/>
    <col min="11549" max="11549" width="11.5703125" style="76" customWidth="1"/>
    <col min="11550" max="11550" width="3.28515625" style="76" customWidth="1"/>
    <col min="11551" max="11776" width="6.85546875" style="76" customWidth="1"/>
    <col min="11777" max="11777" width="1.140625" style="76" customWidth="1"/>
    <col min="11778" max="11778" width="2.28515625" style="76" customWidth="1"/>
    <col min="11779" max="11779" width="1.140625" style="76" customWidth="1"/>
    <col min="11780" max="11780" width="11.42578125" style="76" customWidth="1"/>
    <col min="11781" max="11781" width="1.140625" style="76" customWidth="1"/>
    <col min="11782" max="11782" width="6.85546875" style="76" customWidth="1"/>
    <col min="11783" max="11784" width="1.140625" style="76" customWidth="1"/>
    <col min="11785" max="11785" width="2.28515625" style="76" customWidth="1"/>
    <col min="11786" max="11786" width="6.85546875" style="76" customWidth="1"/>
    <col min="11787" max="11787" width="1.140625" style="76" customWidth="1"/>
    <col min="11788" max="11788" width="3.42578125" style="76" customWidth="1"/>
    <col min="11789" max="11790" width="2.28515625" style="76" customWidth="1"/>
    <col min="11791" max="11791" width="1.140625" style="76" customWidth="1"/>
    <col min="11792" max="11792" width="4" style="76" customWidth="1"/>
    <col min="11793" max="11793" width="6.28515625" style="76" customWidth="1"/>
    <col min="11794" max="11794" width="1.140625" style="76" customWidth="1"/>
    <col min="11795" max="11795" width="6.85546875" style="76" customWidth="1"/>
    <col min="11796" max="11796" width="4.5703125" style="76" customWidth="1"/>
    <col min="11797" max="11800" width="1.140625" style="76" customWidth="1"/>
    <col min="11801" max="11801" width="8" style="76" customWidth="1"/>
    <col min="11802" max="11802" width="3.42578125" style="76" customWidth="1"/>
    <col min="11803" max="11803" width="1.140625" style="76" customWidth="1"/>
    <col min="11804" max="11804" width="1" style="76" customWidth="1"/>
    <col min="11805" max="11805" width="11.5703125" style="76" customWidth="1"/>
    <col min="11806" max="11806" width="3.28515625" style="76" customWidth="1"/>
    <col min="11807" max="12032" width="6.85546875" style="76" customWidth="1"/>
    <col min="12033" max="12033" width="1.140625" style="76" customWidth="1"/>
    <col min="12034" max="12034" width="2.28515625" style="76" customWidth="1"/>
    <col min="12035" max="12035" width="1.140625" style="76" customWidth="1"/>
    <col min="12036" max="12036" width="11.42578125" style="76" customWidth="1"/>
    <col min="12037" max="12037" width="1.140625" style="76" customWidth="1"/>
    <col min="12038" max="12038" width="6.85546875" style="76" customWidth="1"/>
    <col min="12039" max="12040" width="1.140625" style="76" customWidth="1"/>
    <col min="12041" max="12041" width="2.28515625" style="76" customWidth="1"/>
    <col min="12042" max="12042" width="6.85546875" style="76" customWidth="1"/>
    <col min="12043" max="12043" width="1.140625" style="76" customWidth="1"/>
    <col min="12044" max="12044" width="3.42578125" style="76" customWidth="1"/>
    <col min="12045" max="12046" width="2.28515625" style="76" customWidth="1"/>
    <col min="12047" max="12047" width="1.140625" style="76" customWidth="1"/>
    <col min="12048" max="12048" width="4" style="76" customWidth="1"/>
    <col min="12049" max="12049" width="6.28515625" style="76" customWidth="1"/>
    <col min="12050" max="12050" width="1.140625" style="76" customWidth="1"/>
    <col min="12051" max="12051" width="6.85546875" style="76" customWidth="1"/>
    <col min="12052" max="12052" width="4.5703125" style="76" customWidth="1"/>
    <col min="12053" max="12056" width="1.140625" style="76" customWidth="1"/>
    <col min="12057" max="12057" width="8" style="76" customWidth="1"/>
    <col min="12058" max="12058" width="3.42578125" style="76" customWidth="1"/>
    <col min="12059" max="12059" width="1.140625" style="76" customWidth="1"/>
    <col min="12060" max="12060" width="1" style="76" customWidth="1"/>
    <col min="12061" max="12061" width="11.5703125" style="76" customWidth="1"/>
    <col min="12062" max="12062" width="3.28515625" style="76" customWidth="1"/>
    <col min="12063" max="12288" width="6.85546875" style="76" customWidth="1"/>
    <col min="12289" max="12289" width="1.140625" style="76" customWidth="1"/>
    <col min="12290" max="12290" width="2.28515625" style="76" customWidth="1"/>
    <col min="12291" max="12291" width="1.140625" style="76" customWidth="1"/>
    <col min="12292" max="12292" width="11.42578125" style="76" customWidth="1"/>
    <col min="12293" max="12293" width="1.140625" style="76" customWidth="1"/>
    <col min="12294" max="12294" width="6.85546875" style="76" customWidth="1"/>
    <col min="12295" max="12296" width="1.140625" style="76" customWidth="1"/>
    <col min="12297" max="12297" width="2.28515625" style="76" customWidth="1"/>
    <col min="12298" max="12298" width="6.85546875" style="76" customWidth="1"/>
    <col min="12299" max="12299" width="1.140625" style="76" customWidth="1"/>
    <col min="12300" max="12300" width="3.42578125" style="76" customWidth="1"/>
    <col min="12301" max="12302" width="2.28515625" style="76" customWidth="1"/>
    <col min="12303" max="12303" width="1.140625" style="76" customWidth="1"/>
    <col min="12304" max="12304" width="4" style="76" customWidth="1"/>
    <col min="12305" max="12305" width="6.28515625" style="76" customWidth="1"/>
    <col min="12306" max="12306" width="1.140625" style="76" customWidth="1"/>
    <col min="12307" max="12307" width="6.85546875" style="76" customWidth="1"/>
    <col min="12308" max="12308" width="4.5703125" style="76" customWidth="1"/>
    <col min="12309" max="12312" width="1.140625" style="76" customWidth="1"/>
    <col min="12313" max="12313" width="8" style="76" customWidth="1"/>
    <col min="12314" max="12314" width="3.42578125" style="76" customWidth="1"/>
    <col min="12315" max="12315" width="1.140625" style="76" customWidth="1"/>
    <col min="12316" max="12316" width="1" style="76" customWidth="1"/>
    <col min="12317" max="12317" width="11.5703125" style="76" customWidth="1"/>
    <col min="12318" max="12318" width="3.28515625" style="76" customWidth="1"/>
    <col min="12319" max="12544" width="6.85546875" style="76" customWidth="1"/>
    <col min="12545" max="12545" width="1.140625" style="76" customWidth="1"/>
    <col min="12546" max="12546" width="2.28515625" style="76" customWidth="1"/>
    <col min="12547" max="12547" width="1.140625" style="76" customWidth="1"/>
    <col min="12548" max="12548" width="11.42578125" style="76" customWidth="1"/>
    <col min="12549" max="12549" width="1.140625" style="76" customWidth="1"/>
    <col min="12550" max="12550" width="6.85546875" style="76" customWidth="1"/>
    <col min="12551" max="12552" width="1.140625" style="76" customWidth="1"/>
    <col min="12553" max="12553" width="2.28515625" style="76" customWidth="1"/>
    <col min="12554" max="12554" width="6.85546875" style="76" customWidth="1"/>
    <col min="12555" max="12555" width="1.140625" style="76" customWidth="1"/>
    <col min="12556" max="12556" width="3.42578125" style="76" customWidth="1"/>
    <col min="12557" max="12558" width="2.28515625" style="76" customWidth="1"/>
    <col min="12559" max="12559" width="1.140625" style="76" customWidth="1"/>
    <col min="12560" max="12560" width="4" style="76" customWidth="1"/>
    <col min="12561" max="12561" width="6.28515625" style="76" customWidth="1"/>
    <col min="12562" max="12562" width="1.140625" style="76" customWidth="1"/>
    <col min="12563" max="12563" width="6.85546875" style="76" customWidth="1"/>
    <col min="12564" max="12564" width="4.5703125" style="76" customWidth="1"/>
    <col min="12565" max="12568" width="1.140625" style="76" customWidth="1"/>
    <col min="12569" max="12569" width="8" style="76" customWidth="1"/>
    <col min="12570" max="12570" width="3.42578125" style="76" customWidth="1"/>
    <col min="12571" max="12571" width="1.140625" style="76" customWidth="1"/>
    <col min="12572" max="12572" width="1" style="76" customWidth="1"/>
    <col min="12573" max="12573" width="11.5703125" style="76" customWidth="1"/>
    <col min="12574" max="12574" width="3.28515625" style="76" customWidth="1"/>
    <col min="12575" max="12800" width="6.85546875" style="76" customWidth="1"/>
    <col min="12801" max="12801" width="1.140625" style="76" customWidth="1"/>
    <col min="12802" max="12802" width="2.28515625" style="76" customWidth="1"/>
    <col min="12803" max="12803" width="1.140625" style="76" customWidth="1"/>
    <col min="12804" max="12804" width="11.42578125" style="76" customWidth="1"/>
    <col min="12805" max="12805" width="1.140625" style="76" customWidth="1"/>
    <col min="12806" max="12806" width="6.85546875" style="76" customWidth="1"/>
    <col min="12807" max="12808" width="1.140625" style="76" customWidth="1"/>
    <col min="12809" max="12809" width="2.28515625" style="76" customWidth="1"/>
    <col min="12810" max="12810" width="6.85546875" style="76" customWidth="1"/>
    <col min="12811" max="12811" width="1.140625" style="76" customWidth="1"/>
    <col min="12812" max="12812" width="3.42578125" style="76" customWidth="1"/>
    <col min="12813" max="12814" width="2.28515625" style="76" customWidth="1"/>
    <col min="12815" max="12815" width="1.140625" style="76" customWidth="1"/>
    <col min="12816" max="12816" width="4" style="76" customWidth="1"/>
    <col min="12817" max="12817" width="6.28515625" style="76" customWidth="1"/>
    <col min="12818" max="12818" width="1.140625" style="76" customWidth="1"/>
    <col min="12819" max="12819" width="6.85546875" style="76" customWidth="1"/>
    <col min="12820" max="12820" width="4.5703125" style="76" customWidth="1"/>
    <col min="12821" max="12824" width="1.140625" style="76" customWidth="1"/>
    <col min="12825" max="12825" width="8" style="76" customWidth="1"/>
    <col min="12826" max="12826" width="3.42578125" style="76" customWidth="1"/>
    <col min="12827" max="12827" width="1.140625" style="76" customWidth="1"/>
    <col min="12828" max="12828" width="1" style="76" customWidth="1"/>
    <col min="12829" max="12829" width="11.5703125" style="76" customWidth="1"/>
    <col min="12830" max="12830" width="3.28515625" style="76" customWidth="1"/>
    <col min="12831" max="13056" width="6.85546875" style="76" customWidth="1"/>
    <col min="13057" max="13057" width="1.140625" style="76" customWidth="1"/>
    <col min="13058" max="13058" width="2.28515625" style="76" customWidth="1"/>
    <col min="13059" max="13059" width="1.140625" style="76" customWidth="1"/>
    <col min="13060" max="13060" width="11.42578125" style="76" customWidth="1"/>
    <col min="13061" max="13061" width="1.140625" style="76" customWidth="1"/>
    <col min="13062" max="13062" width="6.85546875" style="76" customWidth="1"/>
    <col min="13063" max="13064" width="1.140625" style="76" customWidth="1"/>
    <col min="13065" max="13065" width="2.28515625" style="76" customWidth="1"/>
    <col min="13066" max="13066" width="6.85546875" style="76" customWidth="1"/>
    <col min="13067" max="13067" width="1.140625" style="76" customWidth="1"/>
    <col min="13068" max="13068" width="3.42578125" style="76" customWidth="1"/>
    <col min="13069" max="13070" width="2.28515625" style="76" customWidth="1"/>
    <col min="13071" max="13071" width="1.140625" style="76" customWidth="1"/>
    <col min="13072" max="13072" width="4" style="76" customWidth="1"/>
    <col min="13073" max="13073" width="6.28515625" style="76" customWidth="1"/>
    <col min="13074" max="13074" width="1.140625" style="76" customWidth="1"/>
    <col min="13075" max="13075" width="6.85546875" style="76" customWidth="1"/>
    <col min="13076" max="13076" width="4.5703125" style="76" customWidth="1"/>
    <col min="13077" max="13080" width="1.140625" style="76" customWidth="1"/>
    <col min="13081" max="13081" width="8" style="76" customWidth="1"/>
    <col min="13082" max="13082" width="3.42578125" style="76" customWidth="1"/>
    <col min="13083" max="13083" width="1.140625" style="76" customWidth="1"/>
    <col min="13084" max="13084" width="1" style="76" customWidth="1"/>
    <col min="13085" max="13085" width="11.5703125" style="76" customWidth="1"/>
    <col min="13086" max="13086" width="3.28515625" style="76" customWidth="1"/>
    <col min="13087" max="13312" width="6.85546875" style="76" customWidth="1"/>
    <col min="13313" max="13313" width="1.140625" style="76" customWidth="1"/>
    <col min="13314" max="13314" width="2.28515625" style="76" customWidth="1"/>
    <col min="13315" max="13315" width="1.140625" style="76" customWidth="1"/>
    <col min="13316" max="13316" width="11.42578125" style="76" customWidth="1"/>
    <col min="13317" max="13317" width="1.140625" style="76" customWidth="1"/>
    <col min="13318" max="13318" width="6.85546875" style="76" customWidth="1"/>
    <col min="13319" max="13320" width="1.140625" style="76" customWidth="1"/>
    <col min="13321" max="13321" width="2.28515625" style="76" customWidth="1"/>
    <col min="13322" max="13322" width="6.85546875" style="76" customWidth="1"/>
    <col min="13323" max="13323" width="1.140625" style="76" customWidth="1"/>
    <col min="13324" max="13324" width="3.42578125" style="76" customWidth="1"/>
    <col min="13325" max="13326" width="2.28515625" style="76" customWidth="1"/>
    <col min="13327" max="13327" width="1.140625" style="76" customWidth="1"/>
    <col min="13328" max="13328" width="4" style="76" customWidth="1"/>
    <col min="13329" max="13329" width="6.28515625" style="76" customWidth="1"/>
    <col min="13330" max="13330" width="1.140625" style="76" customWidth="1"/>
    <col min="13331" max="13331" width="6.85546875" style="76" customWidth="1"/>
    <col min="13332" max="13332" width="4.5703125" style="76" customWidth="1"/>
    <col min="13333" max="13336" width="1.140625" style="76" customWidth="1"/>
    <col min="13337" max="13337" width="8" style="76" customWidth="1"/>
    <col min="13338" max="13338" width="3.42578125" style="76" customWidth="1"/>
    <col min="13339" max="13339" width="1.140625" style="76" customWidth="1"/>
    <col min="13340" max="13340" width="1" style="76" customWidth="1"/>
    <col min="13341" max="13341" width="11.5703125" style="76" customWidth="1"/>
    <col min="13342" max="13342" width="3.28515625" style="76" customWidth="1"/>
    <col min="13343" max="13568" width="6.85546875" style="76" customWidth="1"/>
    <col min="13569" max="13569" width="1.140625" style="76" customWidth="1"/>
    <col min="13570" max="13570" width="2.28515625" style="76" customWidth="1"/>
    <col min="13571" max="13571" width="1.140625" style="76" customWidth="1"/>
    <col min="13572" max="13572" width="11.42578125" style="76" customWidth="1"/>
    <col min="13573" max="13573" width="1.140625" style="76" customWidth="1"/>
    <col min="13574" max="13574" width="6.85546875" style="76" customWidth="1"/>
    <col min="13575" max="13576" width="1.140625" style="76" customWidth="1"/>
    <col min="13577" max="13577" width="2.28515625" style="76" customWidth="1"/>
    <col min="13578" max="13578" width="6.85546875" style="76" customWidth="1"/>
    <col min="13579" max="13579" width="1.140625" style="76" customWidth="1"/>
    <col min="13580" max="13580" width="3.42578125" style="76" customWidth="1"/>
    <col min="13581" max="13582" width="2.28515625" style="76" customWidth="1"/>
    <col min="13583" max="13583" width="1.140625" style="76" customWidth="1"/>
    <col min="13584" max="13584" width="4" style="76" customWidth="1"/>
    <col min="13585" max="13585" width="6.28515625" style="76" customWidth="1"/>
    <col min="13586" max="13586" width="1.140625" style="76" customWidth="1"/>
    <col min="13587" max="13587" width="6.85546875" style="76" customWidth="1"/>
    <col min="13588" max="13588" width="4.5703125" style="76" customWidth="1"/>
    <col min="13589" max="13592" width="1.140625" style="76" customWidth="1"/>
    <col min="13593" max="13593" width="8" style="76" customWidth="1"/>
    <col min="13594" max="13594" width="3.42578125" style="76" customWidth="1"/>
    <col min="13595" max="13595" width="1.140625" style="76" customWidth="1"/>
    <col min="13596" max="13596" width="1" style="76" customWidth="1"/>
    <col min="13597" max="13597" width="11.5703125" style="76" customWidth="1"/>
    <col min="13598" max="13598" width="3.28515625" style="76" customWidth="1"/>
    <col min="13599" max="13824" width="6.85546875" style="76" customWidth="1"/>
    <col min="13825" max="13825" width="1.140625" style="76" customWidth="1"/>
    <col min="13826" max="13826" width="2.28515625" style="76" customWidth="1"/>
    <col min="13827" max="13827" width="1.140625" style="76" customWidth="1"/>
    <col min="13828" max="13828" width="11.42578125" style="76" customWidth="1"/>
    <col min="13829" max="13829" width="1.140625" style="76" customWidth="1"/>
    <col min="13830" max="13830" width="6.85546875" style="76" customWidth="1"/>
    <col min="13831" max="13832" width="1.140625" style="76" customWidth="1"/>
    <col min="13833" max="13833" width="2.28515625" style="76" customWidth="1"/>
    <col min="13834" max="13834" width="6.85546875" style="76" customWidth="1"/>
    <col min="13835" max="13835" width="1.140625" style="76" customWidth="1"/>
    <col min="13836" max="13836" width="3.42578125" style="76" customWidth="1"/>
    <col min="13837" max="13838" width="2.28515625" style="76" customWidth="1"/>
    <col min="13839" max="13839" width="1.140625" style="76" customWidth="1"/>
    <col min="13840" max="13840" width="4" style="76" customWidth="1"/>
    <col min="13841" max="13841" width="6.28515625" style="76" customWidth="1"/>
    <col min="13842" max="13842" width="1.140625" style="76" customWidth="1"/>
    <col min="13843" max="13843" width="6.85546875" style="76" customWidth="1"/>
    <col min="13844" max="13844" width="4.5703125" style="76" customWidth="1"/>
    <col min="13845" max="13848" width="1.140625" style="76" customWidth="1"/>
    <col min="13849" max="13849" width="8" style="76" customWidth="1"/>
    <col min="13850" max="13850" width="3.42578125" style="76" customWidth="1"/>
    <col min="13851" max="13851" width="1.140625" style="76" customWidth="1"/>
    <col min="13852" max="13852" width="1" style="76" customWidth="1"/>
    <col min="13853" max="13853" width="11.5703125" style="76" customWidth="1"/>
    <col min="13854" max="13854" width="3.28515625" style="76" customWidth="1"/>
    <col min="13855" max="14080" width="6.85546875" style="76" customWidth="1"/>
    <col min="14081" max="14081" width="1.140625" style="76" customWidth="1"/>
    <col min="14082" max="14082" width="2.28515625" style="76" customWidth="1"/>
    <col min="14083" max="14083" width="1.140625" style="76" customWidth="1"/>
    <col min="14084" max="14084" width="11.42578125" style="76" customWidth="1"/>
    <col min="14085" max="14085" width="1.140625" style="76" customWidth="1"/>
    <col min="14086" max="14086" width="6.85546875" style="76" customWidth="1"/>
    <col min="14087" max="14088" width="1.140625" style="76" customWidth="1"/>
    <col min="14089" max="14089" width="2.28515625" style="76" customWidth="1"/>
    <col min="14090" max="14090" width="6.85546875" style="76" customWidth="1"/>
    <col min="14091" max="14091" width="1.140625" style="76" customWidth="1"/>
    <col min="14092" max="14092" width="3.42578125" style="76" customWidth="1"/>
    <col min="14093" max="14094" width="2.28515625" style="76" customWidth="1"/>
    <col min="14095" max="14095" width="1.140625" style="76" customWidth="1"/>
    <col min="14096" max="14096" width="4" style="76" customWidth="1"/>
    <col min="14097" max="14097" width="6.28515625" style="76" customWidth="1"/>
    <col min="14098" max="14098" width="1.140625" style="76" customWidth="1"/>
    <col min="14099" max="14099" width="6.85546875" style="76" customWidth="1"/>
    <col min="14100" max="14100" width="4.5703125" style="76" customWidth="1"/>
    <col min="14101" max="14104" width="1.140625" style="76" customWidth="1"/>
    <col min="14105" max="14105" width="8" style="76" customWidth="1"/>
    <col min="14106" max="14106" width="3.42578125" style="76" customWidth="1"/>
    <col min="14107" max="14107" width="1.140625" style="76" customWidth="1"/>
    <col min="14108" max="14108" width="1" style="76" customWidth="1"/>
    <col min="14109" max="14109" width="11.5703125" style="76" customWidth="1"/>
    <col min="14110" max="14110" width="3.28515625" style="76" customWidth="1"/>
    <col min="14111" max="14336" width="6.85546875" style="76" customWidth="1"/>
    <col min="14337" max="14337" width="1.140625" style="76" customWidth="1"/>
    <col min="14338" max="14338" width="2.28515625" style="76" customWidth="1"/>
    <col min="14339" max="14339" width="1.140625" style="76" customWidth="1"/>
    <col min="14340" max="14340" width="11.42578125" style="76" customWidth="1"/>
    <col min="14341" max="14341" width="1.140625" style="76" customWidth="1"/>
    <col min="14342" max="14342" width="6.85546875" style="76" customWidth="1"/>
    <col min="14343" max="14344" width="1.140625" style="76" customWidth="1"/>
    <col min="14345" max="14345" width="2.28515625" style="76" customWidth="1"/>
    <col min="14346" max="14346" width="6.85546875" style="76" customWidth="1"/>
    <col min="14347" max="14347" width="1.140625" style="76" customWidth="1"/>
    <col min="14348" max="14348" width="3.42578125" style="76" customWidth="1"/>
    <col min="14349" max="14350" width="2.28515625" style="76" customWidth="1"/>
    <col min="14351" max="14351" width="1.140625" style="76" customWidth="1"/>
    <col min="14352" max="14352" width="4" style="76" customWidth="1"/>
    <col min="14353" max="14353" width="6.28515625" style="76" customWidth="1"/>
    <col min="14354" max="14354" width="1.140625" style="76" customWidth="1"/>
    <col min="14355" max="14355" width="6.85546875" style="76" customWidth="1"/>
    <col min="14356" max="14356" width="4.5703125" style="76" customWidth="1"/>
    <col min="14357" max="14360" width="1.140625" style="76" customWidth="1"/>
    <col min="14361" max="14361" width="8" style="76" customWidth="1"/>
    <col min="14362" max="14362" width="3.42578125" style="76" customWidth="1"/>
    <col min="14363" max="14363" width="1.140625" style="76" customWidth="1"/>
    <col min="14364" max="14364" width="1" style="76" customWidth="1"/>
    <col min="14365" max="14365" width="11.5703125" style="76" customWidth="1"/>
    <col min="14366" max="14366" width="3.28515625" style="76" customWidth="1"/>
    <col min="14367" max="14592" width="6.85546875" style="76" customWidth="1"/>
    <col min="14593" max="14593" width="1.140625" style="76" customWidth="1"/>
    <col min="14594" max="14594" width="2.28515625" style="76" customWidth="1"/>
    <col min="14595" max="14595" width="1.140625" style="76" customWidth="1"/>
    <col min="14596" max="14596" width="11.42578125" style="76" customWidth="1"/>
    <col min="14597" max="14597" width="1.140625" style="76" customWidth="1"/>
    <col min="14598" max="14598" width="6.85546875" style="76" customWidth="1"/>
    <col min="14599" max="14600" width="1.140625" style="76" customWidth="1"/>
    <col min="14601" max="14601" width="2.28515625" style="76" customWidth="1"/>
    <col min="14602" max="14602" width="6.85546875" style="76" customWidth="1"/>
    <col min="14603" max="14603" width="1.140625" style="76" customWidth="1"/>
    <col min="14604" max="14604" width="3.42578125" style="76" customWidth="1"/>
    <col min="14605" max="14606" width="2.28515625" style="76" customWidth="1"/>
    <col min="14607" max="14607" width="1.140625" style="76" customWidth="1"/>
    <col min="14608" max="14608" width="4" style="76" customWidth="1"/>
    <col min="14609" max="14609" width="6.28515625" style="76" customWidth="1"/>
    <col min="14610" max="14610" width="1.140625" style="76" customWidth="1"/>
    <col min="14611" max="14611" width="6.85546875" style="76" customWidth="1"/>
    <col min="14612" max="14612" width="4.5703125" style="76" customWidth="1"/>
    <col min="14613" max="14616" width="1.140625" style="76" customWidth="1"/>
    <col min="14617" max="14617" width="8" style="76" customWidth="1"/>
    <col min="14618" max="14618" width="3.42578125" style="76" customWidth="1"/>
    <col min="14619" max="14619" width="1.140625" style="76" customWidth="1"/>
    <col min="14620" max="14620" width="1" style="76" customWidth="1"/>
    <col min="14621" max="14621" width="11.5703125" style="76" customWidth="1"/>
    <col min="14622" max="14622" width="3.28515625" style="76" customWidth="1"/>
    <col min="14623" max="14848" width="6.85546875" style="76" customWidth="1"/>
    <col min="14849" max="14849" width="1.140625" style="76" customWidth="1"/>
    <col min="14850" max="14850" width="2.28515625" style="76" customWidth="1"/>
    <col min="14851" max="14851" width="1.140625" style="76" customWidth="1"/>
    <col min="14852" max="14852" width="11.42578125" style="76" customWidth="1"/>
    <col min="14853" max="14853" width="1.140625" style="76" customWidth="1"/>
    <col min="14854" max="14854" width="6.85546875" style="76" customWidth="1"/>
    <col min="14855" max="14856" width="1.140625" style="76" customWidth="1"/>
    <col min="14857" max="14857" width="2.28515625" style="76" customWidth="1"/>
    <col min="14858" max="14858" width="6.85546875" style="76" customWidth="1"/>
    <col min="14859" max="14859" width="1.140625" style="76" customWidth="1"/>
    <col min="14860" max="14860" width="3.42578125" style="76" customWidth="1"/>
    <col min="14861" max="14862" width="2.28515625" style="76" customWidth="1"/>
    <col min="14863" max="14863" width="1.140625" style="76" customWidth="1"/>
    <col min="14864" max="14864" width="4" style="76" customWidth="1"/>
    <col min="14865" max="14865" width="6.28515625" style="76" customWidth="1"/>
    <col min="14866" max="14866" width="1.140625" style="76" customWidth="1"/>
    <col min="14867" max="14867" width="6.85546875" style="76" customWidth="1"/>
    <col min="14868" max="14868" width="4.5703125" style="76" customWidth="1"/>
    <col min="14869" max="14872" width="1.140625" style="76" customWidth="1"/>
    <col min="14873" max="14873" width="8" style="76" customWidth="1"/>
    <col min="14874" max="14874" width="3.42578125" style="76" customWidth="1"/>
    <col min="14875" max="14875" width="1.140625" style="76" customWidth="1"/>
    <col min="14876" max="14876" width="1" style="76" customWidth="1"/>
    <col min="14877" max="14877" width="11.5703125" style="76" customWidth="1"/>
    <col min="14878" max="14878" width="3.28515625" style="76" customWidth="1"/>
    <col min="14879" max="15104" width="6.85546875" style="76" customWidth="1"/>
    <col min="15105" max="15105" width="1.140625" style="76" customWidth="1"/>
    <col min="15106" max="15106" width="2.28515625" style="76" customWidth="1"/>
    <col min="15107" max="15107" width="1.140625" style="76" customWidth="1"/>
    <col min="15108" max="15108" width="11.42578125" style="76" customWidth="1"/>
    <col min="15109" max="15109" width="1.140625" style="76" customWidth="1"/>
    <col min="15110" max="15110" width="6.85546875" style="76" customWidth="1"/>
    <col min="15111" max="15112" width="1.140625" style="76" customWidth="1"/>
    <col min="15113" max="15113" width="2.28515625" style="76" customWidth="1"/>
    <col min="15114" max="15114" width="6.85546875" style="76" customWidth="1"/>
    <col min="15115" max="15115" width="1.140625" style="76" customWidth="1"/>
    <col min="15116" max="15116" width="3.42578125" style="76" customWidth="1"/>
    <col min="15117" max="15118" width="2.28515625" style="76" customWidth="1"/>
    <col min="15119" max="15119" width="1.140625" style="76" customWidth="1"/>
    <col min="15120" max="15120" width="4" style="76" customWidth="1"/>
    <col min="15121" max="15121" width="6.28515625" style="76" customWidth="1"/>
    <col min="15122" max="15122" width="1.140625" style="76" customWidth="1"/>
    <col min="15123" max="15123" width="6.85546875" style="76" customWidth="1"/>
    <col min="15124" max="15124" width="4.5703125" style="76" customWidth="1"/>
    <col min="15125" max="15128" width="1.140625" style="76" customWidth="1"/>
    <col min="15129" max="15129" width="8" style="76" customWidth="1"/>
    <col min="15130" max="15130" width="3.42578125" style="76" customWidth="1"/>
    <col min="15131" max="15131" width="1.140625" style="76" customWidth="1"/>
    <col min="15132" max="15132" width="1" style="76" customWidth="1"/>
    <col min="15133" max="15133" width="11.5703125" style="76" customWidth="1"/>
    <col min="15134" max="15134" width="3.28515625" style="76" customWidth="1"/>
    <col min="15135" max="15360" width="6.85546875" style="76" customWidth="1"/>
    <col min="15361" max="15361" width="1.140625" style="76" customWidth="1"/>
    <col min="15362" max="15362" width="2.28515625" style="76" customWidth="1"/>
    <col min="15363" max="15363" width="1.140625" style="76" customWidth="1"/>
    <col min="15364" max="15364" width="11.42578125" style="76" customWidth="1"/>
    <col min="15365" max="15365" width="1.140625" style="76" customWidth="1"/>
    <col min="15366" max="15366" width="6.85546875" style="76" customWidth="1"/>
    <col min="15367" max="15368" width="1.140625" style="76" customWidth="1"/>
    <col min="15369" max="15369" width="2.28515625" style="76" customWidth="1"/>
    <col min="15370" max="15370" width="6.85546875" style="76" customWidth="1"/>
    <col min="15371" max="15371" width="1.140625" style="76" customWidth="1"/>
    <col min="15372" max="15372" width="3.42578125" style="76" customWidth="1"/>
    <col min="15373" max="15374" width="2.28515625" style="76" customWidth="1"/>
    <col min="15375" max="15375" width="1.140625" style="76" customWidth="1"/>
    <col min="15376" max="15376" width="4" style="76" customWidth="1"/>
    <col min="15377" max="15377" width="6.28515625" style="76" customWidth="1"/>
    <col min="15378" max="15378" width="1.140625" style="76" customWidth="1"/>
    <col min="15379" max="15379" width="6.85546875" style="76" customWidth="1"/>
    <col min="15380" max="15380" width="4.5703125" style="76" customWidth="1"/>
    <col min="15381" max="15384" width="1.140625" style="76" customWidth="1"/>
    <col min="15385" max="15385" width="8" style="76" customWidth="1"/>
    <col min="15386" max="15386" width="3.42578125" style="76" customWidth="1"/>
    <col min="15387" max="15387" width="1.140625" style="76" customWidth="1"/>
    <col min="15388" max="15388" width="1" style="76" customWidth="1"/>
    <col min="15389" max="15389" width="11.5703125" style="76" customWidth="1"/>
    <col min="15390" max="15390" width="3.28515625" style="76" customWidth="1"/>
    <col min="15391" max="15616" width="6.85546875" style="76" customWidth="1"/>
    <col min="15617" max="15617" width="1.140625" style="76" customWidth="1"/>
    <col min="15618" max="15618" width="2.28515625" style="76" customWidth="1"/>
    <col min="15619" max="15619" width="1.140625" style="76" customWidth="1"/>
    <col min="15620" max="15620" width="11.42578125" style="76" customWidth="1"/>
    <col min="15621" max="15621" width="1.140625" style="76" customWidth="1"/>
    <col min="15622" max="15622" width="6.85546875" style="76" customWidth="1"/>
    <col min="15623" max="15624" width="1.140625" style="76" customWidth="1"/>
    <col min="15625" max="15625" width="2.28515625" style="76" customWidth="1"/>
    <col min="15626" max="15626" width="6.85546875" style="76" customWidth="1"/>
    <col min="15627" max="15627" width="1.140625" style="76" customWidth="1"/>
    <col min="15628" max="15628" width="3.42578125" style="76" customWidth="1"/>
    <col min="15629" max="15630" width="2.28515625" style="76" customWidth="1"/>
    <col min="15631" max="15631" width="1.140625" style="76" customWidth="1"/>
    <col min="15632" max="15632" width="4" style="76" customWidth="1"/>
    <col min="15633" max="15633" width="6.28515625" style="76" customWidth="1"/>
    <col min="15634" max="15634" width="1.140625" style="76" customWidth="1"/>
    <col min="15635" max="15635" width="6.85546875" style="76" customWidth="1"/>
    <col min="15636" max="15636" width="4.5703125" style="76" customWidth="1"/>
    <col min="15637" max="15640" width="1.140625" style="76" customWidth="1"/>
    <col min="15641" max="15641" width="8" style="76" customWidth="1"/>
    <col min="15642" max="15642" width="3.42578125" style="76" customWidth="1"/>
    <col min="15643" max="15643" width="1.140625" style="76" customWidth="1"/>
    <col min="15644" max="15644" width="1" style="76" customWidth="1"/>
    <col min="15645" max="15645" width="11.5703125" style="76" customWidth="1"/>
    <col min="15646" max="15646" width="3.28515625" style="76" customWidth="1"/>
    <col min="15647" max="15872" width="6.85546875" style="76" customWidth="1"/>
    <col min="15873" max="15873" width="1.140625" style="76" customWidth="1"/>
    <col min="15874" max="15874" width="2.28515625" style="76" customWidth="1"/>
    <col min="15875" max="15875" width="1.140625" style="76" customWidth="1"/>
    <col min="15876" max="15876" width="11.42578125" style="76" customWidth="1"/>
    <col min="15877" max="15877" width="1.140625" style="76" customWidth="1"/>
    <col min="15878" max="15878" width="6.85546875" style="76" customWidth="1"/>
    <col min="15879" max="15880" width="1.140625" style="76" customWidth="1"/>
    <col min="15881" max="15881" width="2.28515625" style="76" customWidth="1"/>
    <col min="15882" max="15882" width="6.85546875" style="76" customWidth="1"/>
    <col min="15883" max="15883" width="1.140625" style="76" customWidth="1"/>
    <col min="15884" max="15884" width="3.42578125" style="76" customWidth="1"/>
    <col min="15885" max="15886" width="2.28515625" style="76" customWidth="1"/>
    <col min="15887" max="15887" width="1.140625" style="76" customWidth="1"/>
    <col min="15888" max="15888" width="4" style="76" customWidth="1"/>
    <col min="15889" max="15889" width="6.28515625" style="76" customWidth="1"/>
    <col min="15890" max="15890" width="1.140625" style="76" customWidth="1"/>
    <col min="15891" max="15891" width="6.85546875" style="76" customWidth="1"/>
    <col min="15892" max="15892" width="4.5703125" style="76" customWidth="1"/>
    <col min="15893" max="15896" width="1.140625" style="76" customWidth="1"/>
    <col min="15897" max="15897" width="8" style="76" customWidth="1"/>
    <col min="15898" max="15898" width="3.42578125" style="76" customWidth="1"/>
    <col min="15899" max="15899" width="1.140625" style="76" customWidth="1"/>
    <col min="15900" max="15900" width="1" style="76" customWidth="1"/>
    <col min="15901" max="15901" width="11.5703125" style="76" customWidth="1"/>
    <col min="15902" max="15902" width="3.28515625" style="76" customWidth="1"/>
    <col min="15903" max="16128" width="6.85546875" style="76" customWidth="1"/>
    <col min="16129" max="16129" width="1.140625" style="76" customWidth="1"/>
    <col min="16130" max="16130" width="2.28515625" style="76" customWidth="1"/>
    <col min="16131" max="16131" width="1.140625" style="76" customWidth="1"/>
    <col min="16132" max="16132" width="11.42578125" style="76" customWidth="1"/>
    <col min="16133" max="16133" width="1.140625" style="76" customWidth="1"/>
    <col min="16134" max="16134" width="6.85546875" style="76" customWidth="1"/>
    <col min="16135" max="16136" width="1.140625" style="76" customWidth="1"/>
    <col min="16137" max="16137" width="2.28515625" style="76" customWidth="1"/>
    <col min="16138" max="16138" width="6.85546875" style="76" customWidth="1"/>
    <col min="16139" max="16139" width="1.140625" style="76" customWidth="1"/>
    <col min="16140" max="16140" width="3.42578125" style="76" customWidth="1"/>
    <col min="16141" max="16142" width="2.28515625" style="76" customWidth="1"/>
    <col min="16143" max="16143" width="1.140625" style="76" customWidth="1"/>
    <col min="16144" max="16144" width="4" style="76" customWidth="1"/>
    <col min="16145" max="16145" width="6.28515625" style="76" customWidth="1"/>
    <col min="16146" max="16146" width="1.140625" style="76" customWidth="1"/>
    <col min="16147" max="16147" width="6.85546875" style="76" customWidth="1"/>
    <col min="16148" max="16148" width="4.5703125" style="76" customWidth="1"/>
    <col min="16149" max="16152" width="1.140625" style="76" customWidth="1"/>
    <col min="16153" max="16153" width="8" style="76" customWidth="1"/>
    <col min="16154" max="16154" width="3.42578125" style="76" customWidth="1"/>
    <col min="16155" max="16155" width="1.140625" style="76" customWidth="1"/>
    <col min="16156" max="16156" width="1" style="76" customWidth="1"/>
    <col min="16157" max="16157" width="11.5703125" style="76" customWidth="1"/>
    <col min="16158" max="16158" width="3.28515625" style="76" customWidth="1"/>
    <col min="16159" max="16384" width="6.85546875" style="76" customWidth="1"/>
  </cols>
  <sheetData>
    <row r="1" spans="1:30" ht="25.5" customHeight="1" x14ac:dyDescent="0.25">
      <c r="C1" s="77" t="s">
        <v>47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</row>
    <row r="2" spans="1:30" ht="7.5" customHeight="1" x14ac:dyDescent="0.25"/>
    <row r="3" spans="1:30" ht="18.75" customHeight="1" x14ac:dyDescent="0.25">
      <c r="I3" s="87" t="s">
        <v>48</v>
      </c>
      <c r="J3" s="87"/>
      <c r="K3" s="87"/>
      <c r="L3" s="87"/>
      <c r="M3" s="87"/>
      <c r="N3" s="87"/>
      <c r="O3" s="87"/>
      <c r="P3" s="87"/>
      <c r="S3" s="88" t="s">
        <v>49</v>
      </c>
      <c r="T3" s="88"/>
      <c r="U3" s="88"/>
      <c r="V3" s="88"/>
      <c r="W3" s="88"/>
      <c r="X3" s="88"/>
      <c r="Y3" s="88"/>
    </row>
    <row r="4" spans="1:30" ht="6.75" customHeight="1" x14ac:dyDescent="0.25"/>
    <row r="5" spans="1:30" ht="14.25" customHeight="1" x14ac:dyDescent="0.25">
      <c r="A5" s="89" t="s">
        <v>50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30" x14ac:dyDescent="0.25">
      <c r="B6" s="79" t="s">
        <v>51</v>
      </c>
      <c r="C6" s="79"/>
      <c r="D6" s="79"/>
      <c r="F6" s="79" t="s">
        <v>52</v>
      </c>
      <c r="G6" s="79"/>
      <c r="H6" s="79"/>
      <c r="I6" s="79"/>
      <c r="J6" s="79" t="s">
        <v>53</v>
      </c>
      <c r="K6" s="79"/>
      <c r="L6" s="79"/>
      <c r="N6" s="79" t="s">
        <v>54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C6" s="80" t="s">
        <v>55</v>
      </c>
      <c r="AD6" s="80"/>
    </row>
    <row r="7" spans="1:30" x14ac:dyDescent="0.25">
      <c r="B7" s="90" t="s">
        <v>56</v>
      </c>
      <c r="C7" s="90"/>
      <c r="D7" s="90"/>
      <c r="F7" s="90" t="s">
        <v>57</v>
      </c>
      <c r="G7" s="90"/>
      <c r="H7" s="90"/>
      <c r="I7" s="90"/>
      <c r="J7" s="90" t="s">
        <v>58</v>
      </c>
      <c r="K7" s="90"/>
      <c r="L7" s="90"/>
      <c r="N7" s="90" t="s">
        <v>59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C7" s="82">
        <v>-1590</v>
      </c>
      <c r="AD7" s="82"/>
    </row>
    <row r="8" spans="1:30" x14ac:dyDescent="0.25">
      <c r="C8" s="91" t="s">
        <v>2</v>
      </c>
      <c r="G8" s="91" t="s">
        <v>2</v>
      </c>
      <c r="K8" s="91" t="s">
        <v>2</v>
      </c>
      <c r="O8" s="92" t="s">
        <v>60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3">
        <v>-795</v>
      </c>
      <c r="AD8" s="93"/>
    </row>
    <row r="9" spans="1:30" x14ac:dyDescent="0.25">
      <c r="C9" s="91" t="s">
        <v>2</v>
      </c>
      <c r="G9" s="91" t="s">
        <v>2</v>
      </c>
      <c r="K9" s="91" t="s">
        <v>2</v>
      </c>
      <c r="O9" s="92" t="s">
        <v>60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3">
        <v>-795</v>
      </c>
      <c r="AD9" s="93"/>
    </row>
    <row r="10" spans="1:30" x14ac:dyDescent="0.25">
      <c r="B10" s="90" t="s">
        <v>61</v>
      </c>
      <c r="C10" s="90"/>
      <c r="D10" s="90"/>
      <c r="F10" s="90" t="s">
        <v>62</v>
      </c>
      <c r="G10" s="90"/>
      <c r="H10" s="90"/>
      <c r="I10" s="90"/>
      <c r="J10" s="90" t="s">
        <v>63</v>
      </c>
      <c r="K10" s="90"/>
      <c r="L10" s="90"/>
      <c r="N10" s="90" t="s">
        <v>64</v>
      </c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C10" s="82">
        <v>19190</v>
      </c>
      <c r="AD10" s="82"/>
    </row>
    <row r="11" spans="1:30" x14ac:dyDescent="0.25">
      <c r="C11" s="91" t="s">
        <v>2</v>
      </c>
      <c r="G11" s="91" t="s">
        <v>2</v>
      </c>
      <c r="K11" s="91" t="s">
        <v>2</v>
      </c>
      <c r="O11" s="92" t="s">
        <v>65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3">
        <v>7379.5</v>
      </c>
      <c r="AD11" s="93"/>
    </row>
    <row r="12" spans="1:30" x14ac:dyDescent="0.25">
      <c r="C12" s="91" t="s">
        <v>2</v>
      </c>
      <c r="G12" s="91" t="s">
        <v>2</v>
      </c>
      <c r="K12" s="91" t="s">
        <v>2</v>
      </c>
      <c r="O12" s="92" t="s">
        <v>66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3">
        <v>11810.5</v>
      </c>
      <c r="AD12" s="93"/>
    </row>
    <row r="13" spans="1:30" x14ac:dyDescent="0.25">
      <c r="B13" s="90" t="s">
        <v>67</v>
      </c>
      <c r="C13" s="90"/>
      <c r="D13" s="90"/>
      <c r="F13" s="90" t="s">
        <v>62</v>
      </c>
      <c r="G13" s="90"/>
      <c r="H13" s="90"/>
      <c r="I13" s="90"/>
      <c r="J13" s="90" t="s">
        <v>68</v>
      </c>
      <c r="K13" s="90"/>
      <c r="L13" s="90"/>
      <c r="N13" s="90" t="s">
        <v>69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C13" s="82">
        <v>16.5</v>
      </c>
      <c r="AD13" s="82"/>
    </row>
    <row r="14" spans="1:30" x14ac:dyDescent="0.25">
      <c r="C14" s="91" t="s">
        <v>2</v>
      </c>
      <c r="G14" s="91" t="s">
        <v>2</v>
      </c>
      <c r="K14" s="91" t="s">
        <v>2</v>
      </c>
      <c r="O14" s="92" t="s">
        <v>70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30" x14ac:dyDescent="0.25">
      <c r="B15" s="90" t="s">
        <v>71</v>
      </c>
      <c r="C15" s="90"/>
      <c r="D15" s="90"/>
      <c r="F15" s="90" t="s">
        <v>62</v>
      </c>
      <c r="G15" s="90"/>
      <c r="H15" s="90"/>
      <c r="I15" s="90"/>
      <c r="J15" s="90" t="s">
        <v>72</v>
      </c>
      <c r="K15" s="90"/>
      <c r="L15" s="90"/>
      <c r="N15" s="90" t="s">
        <v>73</v>
      </c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C15" s="82">
        <v>176.72</v>
      </c>
      <c r="AD15" s="82"/>
    </row>
    <row r="16" spans="1:30" x14ac:dyDescent="0.25">
      <c r="C16" s="91" t="s">
        <v>2</v>
      </c>
      <c r="G16" s="91" t="s">
        <v>2</v>
      </c>
      <c r="K16" s="91" t="s">
        <v>2</v>
      </c>
      <c r="O16" s="92" t="s">
        <v>74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3">
        <v>48.11</v>
      </c>
      <c r="AD16" s="93"/>
    </row>
    <row r="17" spans="2:30" x14ac:dyDescent="0.25">
      <c r="C17" s="91" t="s">
        <v>2</v>
      </c>
      <c r="G17" s="91" t="s">
        <v>2</v>
      </c>
      <c r="K17" s="91" t="s">
        <v>2</v>
      </c>
      <c r="O17" s="92" t="s">
        <v>75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3">
        <v>128.61000000000001</v>
      </c>
      <c r="AD17" s="93"/>
    </row>
    <row r="18" spans="2:30" x14ac:dyDescent="0.25">
      <c r="B18" s="90" t="s">
        <v>76</v>
      </c>
      <c r="C18" s="90"/>
      <c r="D18" s="90"/>
      <c r="F18" s="90" t="s">
        <v>62</v>
      </c>
      <c r="G18" s="90"/>
      <c r="H18" s="90"/>
      <c r="I18" s="90"/>
      <c r="J18" s="90" t="s">
        <v>77</v>
      </c>
      <c r="K18" s="90"/>
      <c r="L18" s="90"/>
      <c r="N18" s="90" t="s">
        <v>78</v>
      </c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C18" s="82">
        <v>63.33</v>
      </c>
      <c r="AD18" s="82"/>
    </row>
    <row r="19" spans="2:30" x14ac:dyDescent="0.25">
      <c r="C19" s="91" t="s">
        <v>2</v>
      </c>
      <c r="G19" s="91" t="s">
        <v>2</v>
      </c>
      <c r="K19" s="91" t="s">
        <v>2</v>
      </c>
      <c r="O19" s="92" t="s">
        <v>79</v>
      </c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2:30" x14ac:dyDescent="0.25">
      <c r="B20" s="90" t="s">
        <v>80</v>
      </c>
      <c r="C20" s="90"/>
      <c r="D20" s="90"/>
      <c r="F20" s="90" t="s">
        <v>62</v>
      </c>
      <c r="G20" s="90"/>
      <c r="H20" s="90"/>
      <c r="I20" s="90"/>
      <c r="J20" s="90" t="s">
        <v>81</v>
      </c>
      <c r="K20" s="90"/>
      <c r="L20" s="90"/>
      <c r="N20" s="90" t="s">
        <v>82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C20" s="82">
        <v>70</v>
      </c>
      <c r="AD20" s="82"/>
    </row>
    <row r="21" spans="2:30" x14ac:dyDescent="0.25">
      <c r="C21" s="91" t="s">
        <v>2</v>
      </c>
      <c r="G21" s="91" t="s">
        <v>2</v>
      </c>
      <c r="K21" s="91" t="s">
        <v>2</v>
      </c>
      <c r="O21" s="92" t="s">
        <v>83</v>
      </c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</row>
    <row r="22" spans="2:30" x14ac:dyDescent="0.25">
      <c r="B22" s="90" t="s">
        <v>84</v>
      </c>
      <c r="C22" s="90"/>
      <c r="D22" s="90"/>
      <c r="F22" s="90" t="s">
        <v>62</v>
      </c>
      <c r="G22" s="90"/>
      <c r="H22" s="90"/>
      <c r="I22" s="90"/>
      <c r="J22" s="90" t="s">
        <v>85</v>
      </c>
      <c r="K22" s="90"/>
      <c r="L22" s="90"/>
      <c r="N22" s="90" t="s">
        <v>86</v>
      </c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C22" s="82">
        <v>276.60000000000002</v>
      </c>
      <c r="AD22" s="82"/>
    </row>
    <row r="23" spans="2:30" x14ac:dyDescent="0.25">
      <c r="C23" s="91" t="s">
        <v>2</v>
      </c>
      <c r="G23" s="91" t="s">
        <v>2</v>
      </c>
      <c r="K23" s="91" t="s">
        <v>2</v>
      </c>
      <c r="O23" s="92" t="s">
        <v>87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3">
        <v>132.5</v>
      </c>
      <c r="AD23" s="93"/>
    </row>
    <row r="24" spans="2:30" x14ac:dyDescent="0.25">
      <c r="C24" s="91" t="s">
        <v>2</v>
      </c>
      <c r="G24" s="91" t="s">
        <v>2</v>
      </c>
      <c r="K24" s="91" t="s">
        <v>2</v>
      </c>
      <c r="O24" s="92" t="s">
        <v>88</v>
      </c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3">
        <v>144.1</v>
      </c>
      <c r="AD24" s="93"/>
    </row>
    <row r="25" spans="2:30" x14ac:dyDescent="0.25">
      <c r="B25" s="90" t="s">
        <v>89</v>
      </c>
      <c r="C25" s="90"/>
      <c r="D25" s="90"/>
      <c r="F25" s="90" t="s">
        <v>62</v>
      </c>
      <c r="G25" s="90"/>
      <c r="H25" s="90"/>
      <c r="I25" s="90"/>
      <c r="J25" s="90" t="s">
        <v>90</v>
      </c>
      <c r="K25" s="90"/>
      <c r="L25" s="90"/>
      <c r="N25" s="90" t="s">
        <v>91</v>
      </c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C25" s="82">
        <v>5542.95</v>
      </c>
      <c r="AD25" s="82"/>
    </row>
    <row r="26" spans="2:30" x14ac:dyDescent="0.25">
      <c r="C26" s="91" t="s">
        <v>2</v>
      </c>
      <c r="G26" s="91" t="s">
        <v>2</v>
      </c>
      <c r="K26" s="91" t="s">
        <v>2</v>
      </c>
      <c r="O26" s="92" t="s">
        <v>92</v>
      </c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3">
        <v>54.75</v>
      </c>
      <c r="AD26" s="93"/>
    </row>
    <row r="27" spans="2:30" x14ac:dyDescent="0.25">
      <c r="C27" s="91" t="s">
        <v>2</v>
      </c>
      <c r="G27" s="91" t="s">
        <v>2</v>
      </c>
      <c r="K27" s="91" t="s">
        <v>2</v>
      </c>
      <c r="O27" s="92" t="s">
        <v>93</v>
      </c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3">
        <v>5488.2</v>
      </c>
      <c r="AD27" s="93"/>
    </row>
    <row r="28" spans="2:30" x14ac:dyDescent="0.25">
      <c r="B28" s="90" t="s">
        <v>94</v>
      </c>
      <c r="C28" s="90"/>
      <c r="D28" s="90"/>
      <c r="F28" s="90" t="s">
        <v>62</v>
      </c>
      <c r="G28" s="90"/>
      <c r="H28" s="90"/>
      <c r="I28" s="90"/>
      <c r="J28" s="90" t="s">
        <v>95</v>
      </c>
      <c r="K28" s="90"/>
      <c r="L28" s="90"/>
      <c r="N28" s="90" t="s">
        <v>96</v>
      </c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C28" s="82">
        <v>804.4</v>
      </c>
      <c r="AD28" s="82"/>
    </row>
    <row r="29" spans="2:30" x14ac:dyDescent="0.25">
      <c r="C29" s="91" t="s">
        <v>2</v>
      </c>
      <c r="G29" s="91" t="s">
        <v>2</v>
      </c>
      <c r="K29" s="91" t="s">
        <v>2</v>
      </c>
      <c r="O29" s="92" t="s">
        <v>97</v>
      </c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2:30" x14ac:dyDescent="0.25">
      <c r="B30" s="90" t="s">
        <v>98</v>
      </c>
      <c r="C30" s="90"/>
      <c r="D30" s="90"/>
      <c r="F30" s="90" t="s">
        <v>62</v>
      </c>
      <c r="G30" s="90"/>
      <c r="H30" s="90"/>
      <c r="I30" s="90"/>
      <c r="J30" s="90" t="s">
        <v>99</v>
      </c>
      <c r="K30" s="90"/>
      <c r="L30" s="90"/>
      <c r="N30" s="90" t="s">
        <v>100</v>
      </c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C30" s="82">
        <v>7250</v>
      </c>
      <c r="AD30" s="82"/>
    </row>
    <row r="31" spans="2:30" x14ac:dyDescent="0.25">
      <c r="C31" s="91" t="s">
        <v>2</v>
      </c>
      <c r="G31" s="91" t="s">
        <v>2</v>
      </c>
      <c r="K31" s="91" t="s">
        <v>2</v>
      </c>
      <c r="O31" s="92" t="s">
        <v>101</v>
      </c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3">
        <v>3250</v>
      </c>
      <c r="AD31" s="93"/>
    </row>
    <row r="32" spans="2:30" x14ac:dyDescent="0.25">
      <c r="C32" s="91" t="s">
        <v>2</v>
      </c>
      <c r="G32" s="91" t="s">
        <v>2</v>
      </c>
      <c r="K32" s="91" t="s">
        <v>2</v>
      </c>
      <c r="O32" s="92" t="s">
        <v>102</v>
      </c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3">
        <v>4000</v>
      </c>
      <c r="AD32" s="93"/>
    </row>
    <row r="33" spans="2:30" x14ac:dyDescent="0.25">
      <c r="B33" s="90" t="s">
        <v>103</v>
      </c>
      <c r="C33" s="90"/>
      <c r="D33" s="90"/>
      <c r="F33" s="90" t="s">
        <v>62</v>
      </c>
      <c r="G33" s="90"/>
      <c r="H33" s="90"/>
      <c r="I33" s="90"/>
      <c r="J33" s="90" t="s">
        <v>104</v>
      </c>
      <c r="K33" s="90"/>
      <c r="L33" s="90"/>
      <c r="N33" s="90" t="s">
        <v>105</v>
      </c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C33" s="82">
        <v>45702</v>
      </c>
      <c r="AD33" s="82"/>
    </row>
    <row r="34" spans="2:30" x14ac:dyDescent="0.25">
      <c r="C34" s="91" t="s">
        <v>2</v>
      </c>
      <c r="G34" s="91" t="s">
        <v>2</v>
      </c>
      <c r="K34" s="91" t="s">
        <v>2</v>
      </c>
      <c r="O34" s="92" t="s">
        <v>106</v>
      </c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3">
        <v>977</v>
      </c>
      <c r="AD34" s="93"/>
    </row>
    <row r="35" spans="2:30" x14ac:dyDescent="0.25">
      <c r="C35" s="91" t="s">
        <v>2</v>
      </c>
      <c r="G35" s="91" t="s">
        <v>2</v>
      </c>
      <c r="K35" s="91" t="s">
        <v>2</v>
      </c>
      <c r="O35" s="92" t="s">
        <v>107</v>
      </c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3">
        <v>44725</v>
      </c>
      <c r="AD35" s="93"/>
    </row>
    <row r="36" spans="2:30" x14ac:dyDescent="0.25">
      <c r="B36" s="90" t="s">
        <v>108</v>
      </c>
      <c r="C36" s="90"/>
      <c r="D36" s="90"/>
      <c r="F36" s="90" t="s">
        <v>62</v>
      </c>
      <c r="G36" s="90"/>
      <c r="H36" s="90"/>
      <c r="I36" s="90"/>
      <c r="J36" s="90" t="s">
        <v>109</v>
      </c>
      <c r="K36" s="90"/>
      <c r="L36" s="90"/>
      <c r="N36" s="90" t="s">
        <v>110</v>
      </c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C36" s="82">
        <v>28932.31</v>
      </c>
      <c r="AD36" s="82"/>
    </row>
    <row r="37" spans="2:30" x14ac:dyDescent="0.25">
      <c r="C37" s="91" t="s">
        <v>2</v>
      </c>
      <c r="G37" s="91" t="s">
        <v>2</v>
      </c>
      <c r="K37" s="91" t="s">
        <v>2</v>
      </c>
      <c r="O37" s="92" t="s">
        <v>111</v>
      </c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3">
        <v>120.4</v>
      </c>
      <c r="AD37" s="93"/>
    </row>
    <row r="38" spans="2:30" x14ac:dyDescent="0.25">
      <c r="C38" s="91" t="s">
        <v>2</v>
      </c>
      <c r="G38" s="91" t="s">
        <v>2</v>
      </c>
      <c r="K38" s="91" t="s">
        <v>2</v>
      </c>
      <c r="O38" s="92" t="s">
        <v>112</v>
      </c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3">
        <v>1463.4</v>
      </c>
      <c r="AD38" s="93"/>
    </row>
    <row r="39" spans="2:30" x14ac:dyDescent="0.25">
      <c r="C39" s="91" t="s">
        <v>2</v>
      </c>
      <c r="G39" s="91" t="s">
        <v>2</v>
      </c>
      <c r="K39" s="91" t="s">
        <v>2</v>
      </c>
      <c r="O39" s="92" t="s">
        <v>113</v>
      </c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3">
        <v>295.2</v>
      </c>
      <c r="AD39" s="93"/>
    </row>
    <row r="40" spans="2:30" x14ac:dyDescent="0.25">
      <c r="C40" s="91" t="s">
        <v>2</v>
      </c>
      <c r="G40" s="91" t="s">
        <v>2</v>
      </c>
      <c r="K40" s="91" t="s">
        <v>2</v>
      </c>
      <c r="O40" s="92" t="s">
        <v>114</v>
      </c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3">
        <v>262.39999999999998</v>
      </c>
      <c r="AD40" s="93"/>
    </row>
    <row r="41" spans="2:30" x14ac:dyDescent="0.25">
      <c r="C41" s="91" t="s">
        <v>2</v>
      </c>
      <c r="G41" s="91" t="s">
        <v>2</v>
      </c>
      <c r="K41" s="91" t="s">
        <v>2</v>
      </c>
      <c r="O41" s="92" t="s">
        <v>115</v>
      </c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3">
        <v>2212.5</v>
      </c>
      <c r="AD41" s="93"/>
    </row>
    <row r="42" spans="2:30" x14ac:dyDescent="0.25">
      <c r="C42" s="91" t="s">
        <v>2</v>
      </c>
      <c r="G42" s="91" t="s">
        <v>2</v>
      </c>
      <c r="K42" s="91" t="s">
        <v>2</v>
      </c>
      <c r="O42" s="92" t="s">
        <v>116</v>
      </c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3">
        <v>825.41</v>
      </c>
      <c r="AD42" s="93"/>
    </row>
    <row r="43" spans="2:30" x14ac:dyDescent="0.25">
      <c r="C43" s="91" t="s">
        <v>2</v>
      </c>
      <c r="G43" s="91" t="s">
        <v>2</v>
      </c>
      <c r="K43" s="91" t="s">
        <v>2</v>
      </c>
      <c r="O43" s="92" t="s">
        <v>117</v>
      </c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3">
        <v>4106.3999999999996</v>
      </c>
      <c r="AD43" s="93"/>
    </row>
    <row r="44" spans="2:30" x14ac:dyDescent="0.25">
      <c r="C44" s="91" t="s">
        <v>2</v>
      </c>
      <c r="G44" s="91" t="s">
        <v>2</v>
      </c>
      <c r="K44" s="91" t="s">
        <v>2</v>
      </c>
      <c r="O44" s="92" t="s">
        <v>118</v>
      </c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3">
        <v>4452.2</v>
      </c>
      <c r="AD44" s="93"/>
    </row>
    <row r="45" spans="2:30" x14ac:dyDescent="0.25">
      <c r="C45" s="91" t="s">
        <v>2</v>
      </c>
      <c r="G45" s="91" t="s">
        <v>2</v>
      </c>
      <c r="K45" s="91" t="s">
        <v>2</v>
      </c>
      <c r="O45" s="92" t="s">
        <v>119</v>
      </c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3">
        <v>1039.5</v>
      </c>
      <c r="AD45" s="93"/>
    </row>
    <row r="46" spans="2:30" x14ac:dyDescent="0.25">
      <c r="C46" s="91" t="s">
        <v>2</v>
      </c>
      <c r="G46" s="91" t="s">
        <v>2</v>
      </c>
      <c r="K46" s="91" t="s">
        <v>2</v>
      </c>
      <c r="O46" s="92" t="s">
        <v>120</v>
      </c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3">
        <v>725.4</v>
      </c>
      <c r="AD46" s="93"/>
    </row>
    <row r="47" spans="2:30" x14ac:dyDescent="0.25">
      <c r="C47" s="91" t="s">
        <v>2</v>
      </c>
      <c r="G47" s="91" t="s">
        <v>2</v>
      </c>
      <c r="K47" s="91" t="s">
        <v>2</v>
      </c>
      <c r="O47" s="92" t="s">
        <v>121</v>
      </c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3">
        <v>1105.2</v>
      </c>
      <c r="AD47" s="93"/>
    </row>
    <row r="48" spans="2:30" x14ac:dyDescent="0.25">
      <c r="C48" s="91" t="s">
        <v>2</v>
      </c>
      <c r="G48" s="91" t="s">
        <v>2</v>
      </c>
      <c r="K48" s="91" t="s">
        <v>2</v>
      </c>
      <c r="O48" s="92" t="s">
        <v>122</v>
      </c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3">
        <v>186.08</v>
      </c>
      <c r="AD48" s="93"/>
    </row>
    <row r="49" spans="1:30" x14ac:dyDescent="0.25">
      <c r="C49" s="91" t="s">
        <v>2</v>
      </c>
      <c r="G49" s="91" t="s">
        <v>2</v>
      </c>
      <c r="K49" s="91" t="s">
        <v>2</v>
      </c>
      <c r="O49" s="92" t="s">
        <v>123</v>
      </c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3">
        <v>165.6</v>
      </c>
      <c r="AD49" s="93"/>
    </row>
    <row r="50" spans="1:30" x14ac:dyDescent="0.25">
      <c r="C50" s="91" t="s">
        <v>2</v>
      </c>
      <c r="G50" s="91" t="s">
        <v>2</v>
      </c>
      <c r="K50" s="91" t="s">
        <v>2</v>
      </c>
      <c r="O50" s="92" t="s">
        <v>124</v>
      </c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3">
        <v>117</v>
      </c>
      <c r="AD50" s="93"/>
    </row>
    <row r="51" spans="1:30" x14ac:dyDescent="0.25">
      <c r="C51" s="91" t="s">
        <v>2</v>
      </c>
      <c r="G51" s="91" t="s">
        <v>2</v>
      </c>
      <c r="K51" s="91" t="s">
        <v>2</v>
      </c>
      <c r="O51" s="92" t="s">
        <v>125</v>
      </c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3">
        <v>283.5</v>
      </c>
      <c r="AD51" s="93"/>
    </row>
    <row r="52" spans="1:30" x14ac:dyDescent="0.25">
      <c r="C52" s="91" t="s">
        <v>2</v>
      </c>
      <c r="G52" s="91" t="s">
        <v>2</v>
      </c>
      <c r="K52" s="91" t="s">
        <v>2</v>
      </c>
      <c r="O52" s="92" t="s">
        <v>126</v>
      </c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3">
        <v>2991.8</v>
      </c>
      <c r="AD52" s="93"/>
    </row>
    <row r="53" spans="1:30" x14ac:dyDescent="0.25">
      <c r="C53" s="91" t="s">
        <v>2</v>
      </c>
      <c r="G53" s="91" t="s">
        <v>2</v>
      </c>
      <c r="K53" s="91" t="s">
        <v>2</v>
      </c>
      <c r="O53" s="92" t="s">
        <v>127</v>
      </c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3">
        <v>1386.72</v>
      </c>
      <c r="AD53" s="93"/>
    </row>
    <row r="54" spans="1:30" x14ac:dyDescent="0.25">
      <c r="C54" s="91" t="s">
        <v>2</v>
      </c>
      <c r="G54" s="91" t="s">
        <v>2</v>
      </c>
      <c r="K54" s="91" t="s">
        <v>2</v>
      </c>
      <c r="O54" s="92" t="s">
        <v>128</v>
      </c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3">
        <v>2464</v>
      </c>
      <c r="AD54" s="93"/>
    </row>
    <row r="55" spans="1:30" x14ac:dyDescent="0.25">
      <c r="C55" s="91" t="s">
        <v>2</v>
      </c>
      <c r="G55" s="91" t="s">
        <v>2</v>
      </c>
      <c r="K55" s="91" t="s">
        <v>2</v>
      </c>
      <c r="O55" s="92" t="s">
        <v>129</v>
      </c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3">
        <v>2192.4</v>
      </c>
      <c r="AD55" s="93"/>
    </row>
    <row r="56" spans="1:30" x14ac:dyDescent="0.25">
      <c r="C56" s="91" t="s">
        <v>2</v>
      </c>
      <c r="G56" s="91" t="s">
        <v>2</v>
      </c>
      <c r="K56" s="91" t="s">
        <v>2</v>
      </c>
      <c r="O56" s="92" t="s">
        <v>130</v>
      </c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3">
        <v>1740.2</v>
      </c>
      <c r="AD56" s="93"/>
    </row>
    <row r="57" spans="1:30" x14ac:dyDescent="0.25">
      <c r="C57" s="91" t="s">
        <v>2</v>
      </c>
      <c r="G57" s="91" t="s">
        <v>2</v>
      </c>
      <c r="K57" s="91" t="s">
        <v>2</v>
      </c>
      <c r="O57" s="92" t="s">
        <v>131</v>
      </c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3">
        <v>797</v>
      </c>
      <c r="AD57" s="93"/>
    </row>
    <row r="58" spans="1:30" x14ac:dyDescent="0.25">
      <c r="B58" s="90" t="s">
        <v>132</v>
      </c>
      <c r="C58" s="90"/>
      <c r="D58" s="90"/>
      <c r="F58" s="90" t="s">
        <v>62</v>
      </c>
      <c r="G58" s="90"/>
      <c r="H58" s="90"/>
      <c r="I58" s="90"/>
      <c r="J58" s="90" t="s">
        <v>133</v>
      </c>
      <c r="K58" s="90"/>
      <c r="L58" s="90"/>
      <c r="N58" s="90" t="s">
        <v>134</v>
      </c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C58" s="82">
        <v>1962.5</v>
      </c>
      <c r="AD58" s="82"/>
    </row>
    <row r="59" spans="1:30" x14ac:dyDescent="0.25">
      <c r="C59" s="91" t="s">
        <v>2</v>
      </c>
      <c r="G59" s="91" t="s">
        <v>2</v>
      </c>
      <c r="K59" s="91" t="s">
        <v>2</v>
      </c>
      <c r="O59" s="92" t="s">
        <v>135</v>
      </c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</row>
    <row r="60" spans="1:30" ht="10.5" customHeight="1" x14ac:dyDescent="0.25"/>
    <row r="61" spans="1:30" ht="12" customHeight="1" x14ac:dyDescent="0.25"/>
    <row r="62" spans="1:30" ht="13.5" customHeight="1" x14ac:dyDescent="0.25">
      <c r="A62" s="85" t="s">
        <v>45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R62" s="86" t="s">
        <v>136</v>
      </c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25.5" customHeight="1" x14ac:dyDescent="0.25">
      <c r="C63" s="77" t="s">
        <v>47</v>
      </c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30" ht="7.5" customHeight="1" x14ac:dyDescent="0.25"/>
    <row r="65" spans="1:30" ht="18.75" customHeight="1" x14ac:dyDescent="0.25">
      <c r="I65" s="87" t="s">
        <v>48</v>
      </c>
      <c r="J65" s="87"/>
      <c r="K65" s="87"/>
      <c r="L65" s="87"/>
      <c r="M65" s="87"/>
      <c r="N65" s="87"/>
      <c r="O65" s="87"/>
      <c r="P65" s="87"/>
      <c r="S65" s="88" t="s">
        <v>49</v>
      </c>
      <c r="T65" s="88"/>
      <c r="U65" s="88"/>
      <c r="V65" s="88"/>
      <c r="W65" s="88"/>
      <c r="X65" s="88"/>
      <c r="Y65" s="88"/>
    </row>
    <row r="66" spans="1:30" ht="6.75" customHeight="1" x14ac:dyDescent="0.25"/>
    <row r="67" spans="1:30" ht="14.25" customHeight="1" x14ac:dyDescent="0.25">
      <c r="A67" s="89" t="s">
        <v>50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1:30" x14ac:dyDescent="0.25">
      <c r="B68" s="79" t="s">
        <v>51</v>
      </c>
      <c r="C68" s="79"/>
      <c r="D68" s="79"/>
      <c r="F68" s="79" t="s">
        <v>52</v>
      </c>
      <c r="G68" s="79"/>
      <c r="H68" s="79"/>
      <c r="I68" s="79"/>
      <c r="J68" s="79" t="s">
        <v>53</v>
      </c>
      <c r="K68" s="79"/>
      <c r="L68" s="79"/>
      <c r="N68" s="79" t="s">
        <v>54</v>
      </c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C68" s="80" t="s">
        <v>55</v>
      </c>
      <c r="AD68" s="80"/>
    </row>
    <row r="69" spans="1:30" x14ac:dyDescent="0.25">
      <c r="B69" s="90" t="s">
        <v>137</v>
      </c>
      <c r="C69" s="90"/>
      <c r="D69" s="90"/>
      <c r="F69" s="90" t="s">
        <v>62</v>
      </c>
      <c r="G69" s="90"/>
      <c r="H69" s="90"/>
      <c r="I69" s="90"/>
      <c r="J69" s="90" t="s">
        <v>138</v>
      </c>
      <c r="K69" s="90"/>
      <c r="L69" s="90"/>
      <c r="N69" s="90" t="s">
        <v>139</v>
      </c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C69" s="82">
        <v>1790</v>
      </c>
      <c r="AD69" s="82"/>
    </row>
    <row r="70" spans="1:30" x14ac:dyDescent="0.25">
      <c r="C70" s="91" t="s">
        <v>2</v>
      </c>
      <c r="G70" s="91" t="s">
        <v>2</v>
      </c>
      <c r="K70" s="91" t="s">
        <v>2</v>
      </c>
      <c r="O70" s="92" t="s">
        <v>140</v>
      </c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</row>
    <row r="71" spans="1:30" x14ac:dyDescent="0.25">
      <c r="B71" s="90" t="s">
        <v>141</v>
      </c>
      <c r="C71" s="90"/>
      <c r="D71" s="90"/>
      <c r="F71" s="90" t="s">
        <v>62</v>
      </c>
      <c r="G71" s="90"/>
      <c r="H71" s="90"/>
      <c r="I71" s="90"/>
      <c r="J71" s="90" t="s">
        <v>142</v>
      </c>
      <c r="K71" s="90"/>
      <c r="L71" s="90"/>
      <c r="N71" s="90" t="s">
        <v>143</v>
      </c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C71" s="82">
        <v>792</v>
      </c>
      <c r="AD71" s="82"/>
    </row>
    <row r="72" spans="1:30" x14ac:dyDescent="0.25">
      <c r="C72" s="91" t="s">
        <v>2</v>
      </c>
      <c r="G72" s="91" t="s">
        <v>2</v>
      </c>
      <c r="K72" s="91" t="s">
        <v>2</v>
      </c>
      <c r="O72" s="92" t="s">
        <v>144</v>
      </c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</row>
    <row r="73" spans="1:30" x14ac:dyDescent="0.25">
      <c r="B73" s="90" t="s">
        <v>145</v>
      </c>
      <c r="C73" s="90"/>
      <c r="D73" s="90"/>
      <c r="F73" s="90" t="s">
        <v>62</v>
      </c>
      <c r="G73" s="90"/>
      <c r="H73" s="90"/>
      <c r="I73" s="90"/>
      <c r="J73" s="90" t="s">
        <v>146</v>
      </c>
      <c r="K73" s="90"/>
      <c r="L73" s="90"/>
      <c r="N73" s="90" t="s">
        <v>147</v>
      </c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C73" s="82">
        <v>3851.39</v>
      </c>
      <c r="AD73" s="82"/>
    </row>
    <row r="74" spans="1:30" x14ac:dyDescent="0.25">
      <c r="C74" s="91" t="s">
        <v>2</v>
      </c>
      <c r="G74" s="91" t="s">
        <v>2</v>
      </c>
      <c r="K74" s="91" t="s">
        <v>2</v>
      </c>
      <c r="O74" s="92" t="s">
        <v>148</v>
      </c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3">
        <v>27.7</v>
      </c>
      <c r="AD74" s="93"/>
    </row>
    <row r="75" spans="1:30" x14ac:dyDescent="0.25">
      <c r="C75" s="91" t="s">
        <v>2</v>
      </c>
      <c r="G75" s="91" t="s">
        <v>2</v>
      </c>
      <c r="K75" s="91" t="s">
        <v>2</v>
      </c>
      <c r="O75" s="92" t="s">
        <v>149</v>
      </c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3">
        <v>3823.69</v>
      </c>
      <c r="AD75" s="93"/>
    </row>
    <row r="76" spans="1:30" x14ac:dyDescent="0.25">
      <c r="B76" s="90" t="s">
        <v>150</v>
      </c>
      <c r="C76" s="90"/>
      <c r="D76" s="90"/>
      <c r="F76" s="90" t="s">
        <v>62</v>
      </c>
      <c r="G76" s="90"/>
      <c r="H76" s="90"/>
      <c r="I76" s="90"/>
      <c r="J76" s="90" t="s">
        <v>151</v>
      </c>
      <c r="K76" s="90"/>
      <c r="L76" s="90"/>
      <c r="N76" s="90" t="s">
        <v>152</v>
      </c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C76" s="82">
        <v>2500</v>
      </c>
      <c r="AD76" s="82"/>
    </row>
    <row r="77" spans="1:30" x14ac:dyDescent="0.25">
      <c r="C77" s="91" t="s">
        <v>2</v>
      </c>
      <c r="G77" s="91" t="s">
        <v>2</v>
      </c>
      <c r="K77" s="91" t="s">
        <v>2</v>
      </c>
      <c r="O77" s="92" t="s">
        <v>153</v>
      </c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</row>
    <row r="78" spans="1:30" x14ac:dyDescent="0.25">
      <c r="B78" s="90" t="s">
        <v>154</v>
      </c>
      <c r="C78" s="90"/>
      <c r="D78" s="90"/>
      <c r="F78" s="90" t="s">
        <v>62</v>
      </c>
      <c r="G78" s="90"/>
      <c r="H78" s="90"/>
      <c r="I78" s="90"/>
      <c r="J78" s="90" t="s">
        <v>155</v>
      </c>
      <c r="K78" s="90"/>
      <c r="L78" s="90"/>
      <c r="N78" s="90" t="s">
        <v>156</v>
      </c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C78" s="82">
        <v>250</v>
      </c>
      <c r="AD78" s="82"/>
    </row>
    <row r="79" spans="1:30" x14ac:dyDescent="0.25">
      <c r="C79" s="91" t="s">
        <v>2</v>
      </c>
      <c r="G79" s="91" t="s">
        <v>2</v>
      </c>
      <c r="K79" s="91" t="s">
        <v>2</v>
      </c>
      <c r="O79" s="92" t="s">
        <v>157</v>
      </c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</row>
    <row r="80" spans="1:30" x14ac:dyDescent="0.25">
      <c r="B80" s="90" t="s">
        <v>158</v>
      </c>
      <c r="C80" s="90"/>
      <c r="D80" s="90"/>
      <c r="F80" s="90" t="s">
        <v>62</v>
      </c>
      <c r="G80" s="90"/>
      <c r="H80" s="90"/>
      <c r="I80" s="90"/>
      <c r="J80" s="90" t="s">
        <v>58</v>
      </c>
      <c r="K80" s="90"/>
      <c r="L80" s="90"/>
      <c r="N80" s="90" t="s">
        <v>59</v>
      </c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C80" s="82">
        <v>2385</v>
      </c>
      <c r="AD80" s="82"/>
    </row>
    <row r="81" spans="2:30" x14ac:dyDescent="0.25">
      <c r="C81" s="91" t="s">
        <v>2</v>
      </c>
      <c r="G81" s="91" t="s">
        <v>2</v>
      </c>
      <c r="K81" s="91" t="s">
        <v>2</v>
      </c>
      <c r="O81" s="92" t="s">
        <v>60</v>
      </c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3">
        <v>795</v>
      </c>
      <c r="AD81" s="93"/>
    </row>
    <row r="82" spans="2:30" x14ac:dyDescent="0.25">
      <c r="C82" s="91" t="s">
        <v>2</v>
      </c>
      <c r="G82" s="91" t="s">
        <v>2</v>
      </c>
      <c r="K82" s="91" t="s">
        <v>2</v>
      </c>
      <c r="O82" s="92" t="s">
        <v>60</v>
      </c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3">
        <v>795</v>
      </c>
      <c r="AD82" s="93"/>
    </row>
    <row r="83" spans="2:30" x14ac:dyDescent="0.25">
      <c r="C83" s="91" t="s">
        <v>2</v>
      </c>
      <c r="G83" s="91" t="s">
        <v>2</v>
      </c>
      <c r="K83" s="91" t="s">
        <v>2</v>
      </c>
      <c r="O83" s="92" t="s">
        <v>60</v>
      </c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3">
        <v>795</v>
      </c>
      <c r="AD83" s="93"/>
    </row>
    <row r="84" spans="2:30" x14ac:dyDescent="0.25">
      <c r="B84" s="90" t="s">
        <v>159</v>
      </c>
      <c r="C84" s="90"/>
      <c r="D84" s="90"/>
      <c r="F84" s="90" t="s">
        <v>62</v>
      </c>
      <c r="G84" s="90"/>
      <c r="H84" s="90"/>
      <c r="I84" s="90"/>
      <c r="J84" s="90" t="s">
        <v>160</v>
      </c>
      <c r="K84" s="90"/>
      <c r="L84" s="90"/>
      <c r="N84" s="90" t="s">
        <v>161</v>
      </c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C84" s="82">
        <v>5865</v>
      </c>
      <c r="AD84" s="82"/>
    </row>
    <row r="85" spans="2:30" x14ac:dyDescent="0.25">
      <c r="C85" s="91" t="s">
        <v>2</v>
      </c>
      <c r="G85" s="91" t="s">
        <v>2</v>
      </c>
      <c r="K85" s="91" t="s">
        <v>2</v>
      </c>
      <c r="O85" s="92" t="s">
        <v>162</v>
      </c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</row>
    <row r="86" spans="2:30" x14ac:dyDescent="0.25">
      <c r="B86" s="90" t="s">
        <v>163</v>
      </c>
      <c r="C86" s="90"/>
      <c r="D86" s="90"/>
      <c r="F86" s="90" t="s">
        <v>62</v>
      </c>
      <c r="G86" s="90"/>
      <c r="H86" s="90"/>
      <c r="I86" s="90"/>
      <c r="J86" s="90" t="s">
        <v>164</v>
      </c>
      <c r="K86" s="90"/>
      <c r="L86" s="90"/>
      <c r="N86" s="90" t="s">
        <v>165</v>
      </c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C86" s="82">
        <v>2291.4499999999998</v>
      </c>
      <c r="AD86" s="82"/>
    </row>
    <row r="87" spans="2:30" x14ac:dyDescent="0.25">
      <c r="C87" s="91" t="s">
        <v>2</v>
      </c>
      <c r="G87" s="91" t="s">
        <v>2</v>
      </c>
      <c r="K87" s="91" t="s">
        <v>2</v>
      </c>
      <c r="O87" s="92" t="s">
        <v>166</v>
      </c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</row>
    <row r="88" spans="2:30" x14ac:dyDescent="0.25">
      <c r="B88" s="90" t="s">
        <v>167</v>
      </c>
      <c r="C88" s="90"/>
      <c r="D88" s="90"/>
      <c r="F88" s="90" t="s">
        <v>62</v>
      </c>
      <c r="G88" s="90"/>
      <c r="H88" s="90"/>
      <c r="I88" s="90"/>
      <c r="J88" s="90" t="s">
        <v>168</v>
      </c>
      <c r="K88" s="90"/>
      <c r="L88" s="90"/>
      <c r="N88" s="90" t="s">
        <v>169</v>
      </c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C88" s="82">
        <v>21026</v>
      </c>
      <c r="AD88" s="82"/>
    </row>
    <row r="89" spans="2:30" x14ac:dyDescent="0.25">
      <c r="C89" s="91" t="s">
        <v>2</v>
      </c>
      <c r="G89" s="91" t="s">
        <v>2</v>
      </c>
      <c r="K89" s="91" t="s">
        <v>2</v>
      </c>
      <c r="O89" s="92" t="s">
        <v>170</v>
      </c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</row>
    <row r="90" spans="2:30" x14ac:dyDescent="0.25">
      <c r="B90" s="90" t="s">
        <v>171</v>
      </c>
      <c r="C90" s="90"/>
      <c r="D90" s="90"/>
      <c r="F90" s="90" t="s">
        <v>172</v>
      </c>
      <c r="G90" s="90"/>
      <c r="H90" s="90"/>
      <c r="I90" s="90"/>
      <c r="J90" s="90" t="s">
        <v>173</v>
      </c>
      <c r="K90" s="90"/>
      <c r="L90" s="90"/>
      <c r="N90" s="90" t="s">
        <v>174</v>
      </c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C90" s="82">
        <v>9760.86</v>
      </c>
      <c r="AD90" s="82"/>
    </row>
    <row r="91" spans="2:30" x14ac:dyDescent="0.25">
      <c r="C91" s="91" t="s">
        <v>2</v>
      </c>
      <c r="G91" s="91" t="s">
        <v>2</v>
      </c>
      <c r="K91" s="91" t="s">
        <v>2</v>
      </c>
      <c r="O91" s="92" t="s">
        <v>175</v>
      </c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3">
        <v>648</v>
      </c>
      <c r="AD91" s="93"/>
    </row>
    <row r="92" spans="2:30" x14ac:dyDescent="0.25">
      <c r="C92" s="91" t="s">
        <v>2</v>
      </c>
      <c r="G92" s="91" t="s">
        <v>2</v>
      </c>
      <c r="K92" s="91" t="s">
        <v>2</v>
      </c>
      <c r="O92" s="92" t="s">
        <v>176</v>
      </c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3">
        <v>1069.2</v>
      </c>
      <c r="AD92" s="93"/>
    </row>
    <row r="93" spans="2:30" x14ac:dyDescent="0.25">
      <c r="C93" s="91" t="s">
        <v>2</v>
      </c>
      <c r="G93" s="91" t="s">
        <v>2</v>
      </c>
      <c r="K93" s="91" t="s">
        <v>2</v>
      </c>
      <c r="O93" s="92" t="s">
        <v>177</v>
      </c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3">
        <v>1138.8599999999999</v>
      </c>
      <c r="AD93" s="93"/>
    </row>
    <row r="94" spans="2:30" x14ac:dyDescent="0.25">
      <c r="C94" s="91" t="s">
        <v>2</v>
      </c>
      <c r="G94" s="91" t="s">
        <v>2</v>
      </c>
      <c r="K94" s="91" t="s">
        <v>2</v>
      </c>
      <c r="O94" s="92" t="s">
        <v>178</v>
      </c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3">
        <v>2339.4</v>
      </c>
      <c r="AD94" s="93"/>
    </row>
    <row r="95" spans="2:30" x14ac:dyDescent="0.25">
      <c r="C95" s="91" t="s">
        <v>2</v>
      </c>
      <c r="G95" s="91" t="s">
        <v>2</v>
      </c>
      <c r="K95" s="91" t="s">
        <v>2</v>
      </c>
      <c r="O95" s="92" t="s">
        <v>179</v>
      </c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3">
        <v>648</v>
      </c>
      <c r="AD95" s="93"/>
    </row>
    <row r="96" spans="2:30" x14ac:dyDescent="0.25">
      <c r="C96" s="91" t="s">
        <v>2</v>
      </c>
      <c r="G96" s="91" t="s">
        <v>2</v>
      </c>
      <c r="K96" s="91" t="s">
        <v>2</v>
      </c>
      <c r="O96" s="92" t="s">
        <v>180</v>
      </c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3">
        <v>2122.1999999999998</v>
      </c>
      <c r="AD96" s="93"/>
    </row>
    <row r="97" spans="2:30" x14ac:dyDescent="0.25">
      <c r="C97" s="91" t="s">
        <v>2</v>
      </c>
      <c r="G97" s="91" t="s">
        <v>2</v>
      </c>
      <c r="K97" s="91" t="s">
        <v>2</v>
      </c>
      <c r="O97" s="92" t="s">
        <v>181</v>
      </c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3">
        <v>369.6</v>
      </c>
      <c r="AD97" s="93"/>
    </row>
    <row r="98" spans="2:30" x14ac:dyDescent="0.25">
      <c r="C98" s="91" t="s">
        <v>2</v>
      </c>
      <c r="G98" s="91" t="s">
        <v>2</v>
      </c>
      <c r="K98" s="91" t="s">
        <v>2</v>
      </c>
      <c r="O98" s="92" t="s">
        <v>182</v>
      </c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3">
        <v>1182.5999999999999</v>
      </c>
      <c r="AD98" s="93"/>
    </row>
    <row r="99" spans="2:30" x14ac:dyDescent="0.25">
      <c r="C99" s="91" t="s">
        <v>2</v>
      </c>
      <c r="G99" s="91" t="s">
        <v>2</v>
      </c>
      <c r="K99" s="91" t="s">
        <v>2</v>
      </c>
      <c r="O99" s="92" t="s">
        <v>183</v>
      </c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3">
        <v>243</v>
      </c>
      <c r="AD99" s="93"/>
    </row>
    <row r="100" spans="2:30" x14ac:dyDescent="0.25">
      <c r="B100" s="90" t="s">
        <v>184</v>
      </c>
      <c r="C100" s="90"/>
      <c r="D100" s="90"/>
      <c r="F100" s="90" t="s">
        <v>172</v>
      </c>
      <c r="G100" s="90"/>
      <c r="H100" s="90"/>
      <c r="I100" s="90"/>
      <c r="J100" s="90" t="s">
        <v>185</v>
      </c>
      <c r="K100" s="90"/>
      <c r="L100" s="90"/>
      <c r="N100" s="90" t="s">
        <v>186</v>
      </c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C100" s="82">
        <v>298</v>
      </c>
      <c r="AD100" s="82"/>
    </row>
    <row r="101" spans="2:30" x14ac:dyDescent="0.25">
      <c r="C101" s="91" t="s">
        <v>2</v>
      </c>
      <c r="G101" s="91" t="s">
        <v>2</v>
      </c>
      <c r="K101" s="91" t="s">
        <v>2</v>
      </c>
      <c r="O101" s="92" t="s">
        <v>187</v>
      </c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</row>
    <row r="102" spans="2:30" x14ac:dyDescent="0.25">
      <c r="B102" s="90" t="s">
        <v>188</v>
      </c>
      <c r="C102" s="90"/>
      <c r="D102" s="90"/>
      <c r="F102" s="90" t="s">
        <v>172</v>
      </c>
      <c r="G102" s="90"/>
      <c r="H102" s="90"/>
      <c r="I102" s="90"/>
      <c r="J102" s="90" t="s">
        <v>72</v>
      </c>
      <c r="K102" s="90"/>
      <c r="L102" s="90"/>
      <c r="N102" s="90" t="s">
        <v>73</v>
      </c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C102" s="82">
        <v>600.17999999999995</v>
      </c>
      <c r="AD102" s="82"/>
    </row>
    <row r="103" spans="2:30" x14ac:dyDescent="0.25">
      <c r="C103" s="91" t="s">
        <v>2</v>
      </c>
      <c r="G103" s="91" t="s">
        <v>2</v>
      </c>
      <c r="K103" s="91" t="s">
        <v>2</v>
      </c>
      <c r="O103" s="92" t="s">
        <v>189</v>
      </c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3">
        <v>171.48</v>
      </c>
      <c r="AD103" s="93"/>
    </row>
    <row r="104" spans="2:30" x14ac:dyDescent="0.25">
      <c r="C104" s="91" t="s">
        <v>2</v>
      </c>
      <c r="G104" s="91" t="s">
        <v>2</v>
      </c>
      <c r="K104" s="91" t="s">
        <v>2</v>
      </c>
      <c r="O104" s="92" t="s">
        <v>190</v>
      </c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3">
        <v>300.08999999999997</v>
      </c>
      <c r="AD104" s="93"/>
    </row>
    <row r="105" spans="2:30" x14ac:dyDescent="0.25">
      <c r="C105" s="91" t="s">
        <v>2</v>
      </c>
      <c r="G105" s="91" t="s">
        <v>2</v>
      </c>
      <c r="K105" s="91" t="s">
        <v>2</v>
      </c>
      <c r="O105" s="92" t="s">
        <v>189</v>
      </c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3">
        <v>128.61000000000001</v>
      </c>
      <c r="AD105" s="93"/>
    </row>
    <row r="106" spans="2:30" x14ac:dyDescent="0.25">
      <c r="B106" s="90" t="s">
        <v>191</v>
      </c>
      <c r="C106" s="90"/>
      <c r="D106" s="90"/>
      <c r="F106" s="90" t="s">
        <v>172</v>
      </c>
      <c r="G106" s="90"/>
      <c r="H106" s="90"/>
      <c r="I106" s="90"/>
      <c r="J106" s="90" t="s">
        <v>192</v>
      </c>
      <c r="K106" s="90"/>
      <c r="L106" s="90"/>
      <c r="N106" s="90" t="s">
        <v>193</v>
      </c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C106" s="82">
        <v>459.99</v>
      </c>
      <c r="AD106" s="82"/>
    </row>
    <row r="107" spans="2:30" x14ac:dyDescent="0.25">
      <c r="C107" s="91" t="s">
        <v>2</v>
      </c>
      <c r="G107" s="91" t="s">
        <v>2</v>
      </c>
      <c r="K107" s="91" t="s">
        <v>2</v>
      </c>
      <c r="O107" s="92" t="s">
        <v>194</v>
      </c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</row>
    <row r="108" spans="2:30" x14ac:dyDescent="0.25">
      <c r="B108" s="90" t="s">
        <v>195</v>
      </c>
      <c r="C108" s="90"/>
      <c r="D108" s="90"/>
      <c r="F108" s="90" t="s">
        <v>172</v>
      </c>
      <c r="G108" s="90"/>
      <c r="H108" s="90"/>
      <c r="I108" s="90"/>
      <c r="J108" s="90" t="s">
        <v>196</v>
      </c>
      <c r="K108" s="90"/>
      <c r="L108" s="90"/>
      <c r="N108" s="90" t="s">
        <v>197</v>
      </c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C108" s="82">
        <v>310.18</v>
      </c>
      <c r="AD108" s="82"/>
    </row>
    <row r="109" spans="2:30" x14ac:dyDescent="0.25">
      <c r="C109" s="91" t="s">
        <v>2</v>
      </c>
      <c r="G109" s="91" t="s">
        <v>2</v>
      </c>
      <c r="K109" s="91" t="s">
        <v>2</v>
      </c>
      <c r="O109" s="92" t="s">
        <v>198</v>
      </c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3">
        <v>128.18</v>
      </c>
      <c r="AD109" s="93"/>
    </row>
    <row r="110" spans="2:30" x14ac:dyDescent="0.25">
      <c r="C110" s="91" t="s">
        <v>2</v>
      </c>
      <c r="G110" s="91" t="s">
        <v>2</v>
      </c>
      <c r="K110" s="91" t="s">
        <v>2</v>
      </c>
      <c r="O110" s="92" t="s">
        <v>199</v>
      </c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3">
        <v>182</v>
      </c>
      <c r="AD110" s="93"/>
    </row>
    <row r="111" spans="2:30" x14ac:dyDescent="0.25">
      <c r="B111" s="90" t="s">
        <v>200</v>
      </c>
      <c r="C111" s="90"/>
      <c r="D111" s="90"/>
      <c r="F111" s="90" t="s">
        <v>172</v>
      </c>
      <c r="G111" s="90"/>
      <c r="H111" s="90"/>
      <c r="I111" s="90"/>
      <c r="J111" s="90" t="s">
        <v>201</v>
      </c>
      <c r="K111" s="90"/>
      <c r="L111" s="90"/>
      <c r="N111" s="90" t="s">
        <v>202</v>
      </c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C111" s="82">
        <v>1200</v>
      </c>
      <c r="AD111" s="82"/>
    </row>
    <row r="112" spans="2:30" x14ac:dyDescent="0.25">
      <c r="C112" s="91" t="s">
        <v>2</v>
      </c>
      <c r="G112" s="91" t="s">
        <v>2</v>
      </c>
      <c r="K112" s="91" t="s">
        <v>2</v>
      </c>
      <c r="O112" s="92" t="s">
        <v>203</v>
      </c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</row>
    <row r="113" spans="1:30" x14ac:dyDescent="0.25">
      <c r="B113" s="90" t="s">
        <v>204</v>
      </c>
      <c r="C113" s="90"/>
      <c r="D113" s="90"/>
      <c r="F113" s="90" t="s">
        <v>172</v>
      </c>
      <c r="G113" s="90"/>
      <c r="H113" s="90"/>
      <c r="I113" s="90"/>
      <c r="J113" s="90" t="s">
        <v>205</v>
      </c>
      <c r="K113" s="90"/>
      <c r="L113" s="90"/>
      <c r="N113" s="90" t="s">
        <v>206</v>
      </c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C113" s="82">
        <v>10.98</v>
      </c>
      <c r="AD113" s="82"/>
    </row>
    <row r="114" spans="1:30" x14ac:dyDescent="0.25">
      <c r="C114" s="91" t="s">
        <v>2</v>
      </c>
      <c r="G114" s="91" t="s">
        <v>2</v>
      </c>
      <c r="K114" s="91" t="s">
        <v>2</v>
      </c>
      <c r="O114" s="92" t="s">
        <v>207</v>
      </c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</row>
    <row r="115" spans="1:30" x14ac:dyDescent="0.25">
      <c r="B115" s="90" t="s">
        <v>208</v>
      </c>
      <c r="C115" s="90"/>
      <c r="D115" s="90"/>
      <c r="F115" s="90" t="s">
        <v>172</v>
      </c>
      <c r="G115" s="90"/>
      <c r="H115" s="90"/>
      <c r="I115" s="90"/>
      <c r="J115" s="90" t="s">
        <v>209</v>
      </c>
      <c r="K115" s="90"/>
      <c r="L115" s="90"/>
      <c r="N115" s="90" t="s">
        <v>210</v>
      </c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C115" s="82">
        <v>249155.73</v>
      </c>
      <c r="AD115" s="82"/>
    </row>
    <row r="116" spans="1:30" x14ac:dyDescent="0.25">
      <c r="C116" s="91" t="s">
        <v>2</v>
      </c>
      <c r="G116" s="91" t="s">
        <v>2</v>
      </c>
      <c r="K116" s="91" t="s">
        <v>2</v>
      </c>
      <c r="O116" s="92" t="s">
        <v>211</v>
      </c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3">
        <v>157089.57</v>
      </c>
      <c r="AD116" s="93"/>
    </row>
    <row r="117" spans="1:30" x14ac:dyDescent="0.25">
      <c r="C117" s="91" t="s">
        <v>2</v>
      </c>
      <c r="G117" s="91" t="s">
        <v>2</v>
      </c>
      <c r="K117" s="91" t="s">
        <v>2</v>
      </c>
      <c r="O117" s="92" t="s">
        <v>211</v>
      </c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3">
        <v>92066.16</v>
      </c>
      <c r="AD117" s="93"/>
    </row>
    <row r="118" spans="1:30" x14ac:dyDescent="0.25">
      <c r="B118" s="90" t="s">
        <v>212</v>
      </c>
      <c r="C118" s="90"/>
      <c r="D118" s="90"/>
      <c r="F118" s="90" t="s">
        <v>172</v>
      </c>
      <c r="G118" s="90"/>
      <c r="H118" s="90"/>
      <c r="I118" s="90"/>
      <c r="J118" s="90" t="s">
        <v>85</v>
      </c>
      <c r="K118" s="90"/>
      <c r="L118" s="90"/>
      <c r="N118" s="90" t="s">
        <v>86</v>
      </c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C118" s="82">
        <v>91.13</v>
      </c>
      <c r="AD118" s="82"/>
    </row>
    <row r="119" spans="1:30" x14ac:dyDescent="0.25">
      <c r="C119" s="91" t="s">
        <v>2</v>
      </c>
      <c r="G119" s="91" t="s">
        <v>2</v>
      </c>
      <c r="K119" s="91" t="s">
        <v>2</v>
      </c>
      <c r="O119" s="92" t="s">
        <v>213</v>
      </c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</row>
    <row r="120" spans="1:30" x14ac:dyDescent="0.25">
      <c r="B120" s="90" t="s">
        <v>214</v>
      </c>
      <c r="C120" s="90"/>
      <c r="D120" s="90"/>
      <c r="F120" s="90" t="s">
        <v>172</v>
      </c>
      <c r="G120" s="90"/>
      <c r="H120" s="90"/>
      <c r="I120" s="90"/>
      <c r="J120" s="90" t="s">
        <v>215</v>
      </c>
      <c r="K120" s="90"/>
      <c r="L120" s="90"/>
      <c r="N120" s="90" t="s">
        <v>216</v>
      </c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C120" s="82">
        <v>935</v>
      </c>
      <c r="AD120" s="82"/>
    </row>
    <row r="121" spans="1:30" x14ac:dyDescent="0.25">
      <c r="C121" s="91" t="s">
        <v>2</v>
      </c>
      <c r="G121" s="91" t="s">
        <v>2</v>
      </c>
      <c r="K121" s="91" t="s">
        <v>2</v>
      </c>
      <c r="O121" s="92" t="s">
        <v>217</v>
      </c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</row>
    <row r="122" spans="1:30" ht="10.5" customHeight="1" x14ac:dyDescent="0.25"/>
    <row r="123" spans="1:30" ht="12" customHeight="1" x14ac:dyDescent="0.25"/>
    <row r="124" spans="1:30" ht="13.5" customHeight="1" x14ac:dyDescent="0.25">
      <c r="A124" s="85" t="s">
        <v>45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R124" s="86" t="s">
        <v>218</v>
      </c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</row>
    <row r="125" spans="1:30" ht="25.5" customHeight="1" x14ac:dyDescent="0.25">
      <c r="C125" s="77" t="s">
        <v>47</v>
      </c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</row>
    <row r="126" spans="1:30" ht="7.5" customHeight="1" x14ac:dyDescent="0.25"/>
    <row r="127" spans="1:30" ht="18.75" customHeight="1" x14ac:dyDescent="0.25">
      <c r="I127" s="87" t="s">
        <v>48</v>
      </c>
      <c r="J127" s="87"/>
      <c r="K127" s="87"/>
      <c r="L127" s="87"/>
      <c r="M127" s="87"/>
      <c r="N127" s="87"/>
      <c r="O127" s="87"/>
      <c r="P127" s="87"/>
      <c r="S127" s="88" t="s">
        <v>49</v>
      </c>
      <c r="T127" s="88"/>
      <c r="U127" s="88"/>
      <c r="V127" s="88"/>
      <c r="W127" s="88"/>
      <c r="X127" s="88"/>
      <c r="Y127" s="88"/>
    </row>
    <row r="128" spans="1:30" ht="6.75" customHeight="1" x14ac:dyDescent="0.25"/>
    <row r="129" spans="1:30" ht="14.25" customHeight="1" x14ac:dyDescent="0.25">
      <c r="A129" s="89" t="s">
        <v>50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1:30" x14ac:dyDescent="0.25">
      <c r="B130" s="79" t="s">
        <v>51</v>
      </c>
      <c r="C130" s="79"/>
      <c r="D130" s="79"/>
      <c r="F130" s="79" t="s">
        <v>52</v>
      </c>
      <c r="G130" s="79"/>
      <c r="H130" s="79"/>
      <c r="I130" s="79"/>
      <c r="J130" s="79" t="s">
        <v>53</v>
      </c>
      <c r="K130" s="79"/>
      <c r="L130" s="79"/>
      <c r="N130" s="79" t="s">
        <v>54</v>
      </c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C130" s="80" t="s">
        <v>55</v>
      </c>
      <c r="AD130" s="80"/>
    </row>
    <row r="131" spans="1:30" x14ac:dyDescent="0.25">
      <c r="B131" s="90" t="s">
        <v>219</v>
      </c>
      <c r="C131" s="90"/>
      <c r="D131" s="90"/>
      <c r="F131" s="90" t="s">
        <v>172</v>
      </c>
      <c r="G131" s="90"/>
      <c r="H131" s="90"/>
      <c r="I131" s="90"/>
      <c r="J131" s="90" t="s">
        <v>220</v>
      </c>
      <c r="K131" s="90"/>
      <c r="L131" s="90"/>
      <c r="N131" s="90" t="s">
        <v>221</v>
      </c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C131" s="82">
        <v>1000</v>
      </c>
      <c r="AD131" s="82"/>
    </row>
    <row r="132" spans="1:30" x14ac:dyDescent="0.25">
      <c r="C132" s="91" t="s">
        <v>2</v>
      </c>
      <c r="G132" s="91" t="s">
        <v>2</v>
      </c>
      <c r="K132" s="91" t="s">
        <v>2</v>
      </c>
      <c r="O132" s="92" t="s">
        <v>222</v>
      </c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</row>
    <row r="133" spans="1:30" x14ac:dyDescent="0.25">
      <c r="B133" s="90" t="s">
        <v>223</v>
      </c>
      <c r="C133" s="90"/>
      <c r="D133" s="90"/>
      <c r="F133" s="90" t="s">
        <v>172</v>
      </c>
      <c r="G133" s="90"/>
      <c r="H133" s="90"/>
      <c r="I133" s="90"/>
      <c r="J133" s="90" t="s">
        <v>95</v>
      </c>
      <c r="K133" s="90"/>
      <c r="L133" s="90"/>
      <c r="N133" s="90" t="s">
        <v>96</v>
      </c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C133" s="82">
        <v>814.41</v>
      </c>
      <c r="AD133" s="82"/>
    </row>
    <row r="134" spans="1:30" x14ac:dyDescent="0.25">
      <c r="C134" s="91" t="s">
        <v>2</v>
      </c>
      <c r="G134" s="91" t="s">
        <v>2</v>
      </c>
      <c r="K134" s="91" t="s">
        <v>2</v>
      </c>
      <c r="O134" s="92" t="s">
        <v>224</v>
      </c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</row>
    <row r="135" spans="1:30" x14ac:dyDescent="0.25">
      <c r="B135" s="90" t="s">
        <v>225</v>
      </c>
      <c r="C135" s="90"/>
      <c r="D135" s="90"/>
      <c r="F135" s="90" t="s">
        <v>172</v>
      </c>
      <c r="G135" s="90"/>
      <c r="H135" s="90"/>
      <c r="I135" s="90"/>
      <c r="J135" s="90" t="s">
        <v>226</v>
      </c>
      <c r="K135" s="90"/>
      <c r="L135" s="90"/>
      <c r="N135" s="90" t="s">
        <v>227</v>
      </c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C135" s="82">
        <v>1100</v>
      </c>
      <c r="AD135" s="82"/>
    </row>
    <row r="136" spans="1:30" x14ac:dyDescent="0.25">
      <c r="C136" s="91" t="s">
        <v>2</v>
      </c>
      <c r="G136" s="91" t="s">
        <v>2</v>
      </c>
      <c r="K136" s="91" t="s">
        <v>2</v>
      </c>
      <c r="O136" s="92" t="s">
        <v>228</v>
      </c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</row>
    <row r="137" spans="1:30" x14ac:dyDescent="0.25">
      <c r="B137" s="90" t="s">
        <v>229</v>
      </c>
      <c r="C137" s="90"/>
      <c r="D137" s="90"/>
      <c r="F137" s="90" t="s">
        <v>172</v>
      </c>
      <c r="G137" s="90"/>
      <c r="H137" s="90"/>
      <c r="I137" s="90"/>
      <c r="J137" s="90" t="s">
        <v>230</v>
      </c>
      <c r="K137" s="90"/>
      <c r="L137" s="90"/>
      <c r="N137" s="90" t="s">
        <v>231</v>
      </c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C137" s="82">
        <v>200</v>
      </c>
      <c r="AD137" s="82"/>
    </row>
    <row r="138" spans="1:30" x14ac:dyDescent="0.25">
      <c r="C138" s="91" t="s">
        <v>2</v>
      </c>
      <c r="G138" s="91" t="s">
        <v>2</v>
      </c>
      <c r="K138" s="91" t="s">
        <v>2</v>
      </c>
      <c r="O138" s="92" t="s">
        <v>232</v>
      </c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</row>
    <row r="139" spans="1:30" x14ac:dyDescent="0.25">
      <c r="B139" s="90" t="s">
        <v>233</v>
      </c>
      <c r="C139" s="90"/>
      <c r="D139" s="90"/>
      <c r="F139" s="90" t="s">
        <v>172</v>
      </c>
      <c r="G139" s="90"/>
      <c r="H139" s="90"/>
      <c r="I139" s="90"/>
      <c r="J139" s="90" t="s">
        <v>234</v>
      </c>
      <c r="K139" s="90"/>
      <c r="L139" s="90"/>
      <c r="N139" s="90" t="s">
        <v>235</v>
      </c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C139" s="82">
        <v>133.30000000000001</v>
      </c>
      <c r="AD139" s="82"/>
    </row>
    <row r="140" spans="1:30" x14ac:dyDescent="0.25">
      <c r="C140" s="91" t="s">
        <v>2</v>
      </c>
      <c r="G140" s="91" t="s">
        <v>2</v>
      </c>
      <c r="K140" s="91" t="s">
        <v>2</v>
      </c>
      <c r="O140" s="92" t="s">
        <v>236</v>
      </c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</row>
    <row r="141" spans="1:30" x14ac:dyDescent="0.25">
      <c r="B141" s="90" t="s">
        <v>237</v>
      </c>
      <c r="C141" s="90"/>
      <c r="D141" s="90"/>
      <c r="F141" s="90" t="s">
        <v>172</v>
      </c>
      <c r="G141" s="90"/>
      <c r="H141" s="90"/>
      <c r="I141" s="90"/>
      <c r="J141" s="90" t="s">
        <v>238</v>
      </c>
      <c r="K141" s="90"/>
      <c r="L141" s="90"/>
      <c r="N141" s="90" t="s">
        <v>239</v>
      </c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C141" s="82">
        <v>43537</v>
      </c>
      <c r="AD141" s="82"/>
    </row>
    <row r="142" spans="1:30" x14ac:dyDescent="0.25">
      <c r="C142" s="91" t="s">
        <v>2</v>
      </c>
      <c r="G142" s="91" t="s">
        <v>2</v>
      </c>
      <c r="K142" s="91" t="s">
        <v>2</v>
      </c>
      <c r="O142" s="92" t="s">
        <v>240</v>
      </c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3">
        <v>6197.37</v>
      </c>
      <c r="AD142" s="93"/>
    </row>
    <row r="143" spans="1:30" x14ac:dyDescent="0.25">
      <c r="C143" s="91" t="s">
        <v>2</v>
      </c>
      <c r="G143" s="91" t="s">
        <v>2</v>
      </c>
      <c r="K143" s="91" t="s">
        <v>2</v>
      </c>
      <c r="O143" s="92" t="s">
        <v>241</v>
      </c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3">
        <v>12394.5</v>
      </c>
      <c r="AD143" s="93"/>
    </row>
    <row r="144" spans="1:30" x14ac:dyDescent="0.25">
      <c r="C144" s="91" t="s">
        <v>2</v>
      </c>
      <c r="G144" s="91" t="s">
        <v>2</v>
      </c>
      <c r="K144" s="91" t="s">
        <v>2</v>
      </c>
      <c r="O144" s="92" t="s">
        <v>240</v>
      </c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3">
        <v>18591.75</v>
      </c>
      <c r="AD144" s="93"/>
    </row>
    <row r="145" spans="2:30" x14ac:dyDescent="0.25">
      <c r="C145" s="91" t="s">
        <v>2</v>
      </c>
      <c r="G145" s="91" t="s">
        <v>2</v>
      </c>
      <c r="K145" s="91" t="s">
        <v>2</v>
      </c>
      <c r="O145" s="92" t="s">
        <v>240</v>
      </c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3">
        <v>6197.38</v>
      </c>
      <c r="AD145" s="93"/>
    </row>
    <row r="146" spans="2:30" x14ac:dyDescent="0.25">
      <c r="C146" s="91" t="s">
        <v>2</v>
      </c>
      <c r="G146" s="91" t="s">
        <v>2</v>
      </c>
      <c r="K146" s="91" t="s">
        <v>2</v>
      </c>
      <c r="O146" s="92" t="s">
        <v>242</v>
      </c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3">
        <v>156</v>
      </c>
      <c r="AD146" s="93"/>
    </row>
    <row r="147" spans="2:30" x14ac:dyDescent="0.25">
      <c r="B147" s="90" t="s">
        <v>243</v>
      </c>
      <c r="C147" s="90"/>
      <c r="D147" s="90"/>
      <c r="F147" s="90" t="s">
        <v>172</v>
      </c>
      <c r="G147" s="90"/>
      <c r="H147" s="90"/>
      <c r="I147" s="90"/>
      <c r="J147" s="90" t="s">
        <v>142</v>
      </c>
      <c r="K147" s="90"/>
      <c r="L147" s="90"/>
      <c r="N147" s="90" t="s">
        <v>143</v>
      </c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C147" s="82">
        <v>2430.4499999999998</v>
      </c>
      <c r="AD147" s="82"/>
    </row>
    <row r="148" spans="2:30" x14ac:dyDescent="0.25">
      <c r="C148" s="91" t="s">
        <v>2</v>
      </c>
      <c r="G148" s="91" t="s">
        <v>2</v>
      </c>
      <c r="K148" s="91" t="s">
        <v>2</v>
      </c>
      <c r="O148" s="92" t="s">
        <v>244</v>
      </c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</row>
    <row r="149" spans="2:30" x14ac:dyDescent="0.25">
      <c r="B149" s="90" t="s">
        <v>245</v>
      </c>
      <c r="C149" s="90"/>
      <c r="D149" s="90"/>
      <c r="F149" s="90" t="s">
        <v>172</v>
      </c>
      <c r="G149" s="90"/>
      <c r="H149" s="90"/>
      <c r="I149" s="90"/>
      <c r="J149" s="90" t="s">
        <v>246</v>
      </c>
      <c r="K149" s="90"/>
      <c r="L149" s="90"/>
      <c r="N149" s="90" t="s">
        <v>247</v>
      </c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C149" s="82">
        <v>18</v>
      </c>
      <c r="AD149" s="82"/>
    </row>
    <row r="150" spans="2:30" x14ac:dyDescent="0.25">
      <c r="C150" s="91" t="s">
        <v>2</v>
      </c>
      <c r="G150" s="91" t="s">
        <v>2</v>
      </c>
      <c r="K150" s="91" t="s">
        <v>2</v>
      </c>
      <c r="O150" s="92" t="s">
        <v>248</v>
      </c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</row>
    <row r="151" spans="2:30" x14ac:dyDescent="0.25">
      <c r="B151" s="90" t="s">
        <v>249</v>
      </c>
      <c r="C151" s="90"/>
      <c r="D151" s="90"/>
      <c r="F151" s="90" t="s">
        <v>172</v>
      </c>
      <c r="G151" s="90"/>
      <c r="H151" s="90"/>
      <c r="I151" s="90"/>
      <c r="J151" s="90" t="s">
        <v>250</v>
      </c>
      <c r="K151" s="90"/>
      <c r="L151" s="90"/>
      <c r="N151" s="90" t="s">
        <v>251</v>
      </c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C151" s="82">
        <v>936.22</v>
      </c>
      <c r="AD151" s="82"/>
    </row>
    <row r="152" spans="2:30" x14ac:dyDescent="0.25">
      <c r="C152" s="91" t="s">
        <v>2</v>
      </c>
      <c r="G152" s="91" t="s">
        <v>2</v>
      </c>
      <c r="K152" s="91" t="s">
        <v>2</v>
      </c>
      <c r="O152" s="92" t="s">
        <v>252</v>
      </c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</row>
    <row r="153" spans="2:30" x14ac:dyDescent="0.25">
      <c r="B153" s="90" t="s">
        <v>253</v>
      </c>
      <c r="C153" s="90"/>
      <c r="D153" s="90"/>
      <c r="F153" s="90" t="s">
        <v>172</v>
      </c>
      <c r="G153" s="90"/>
      <c r="H153" s="90"/>
      <c r="I153" s="90"/>
      <c r="J153" s="90" t="s">
        <v>254</v>
      </c>
      <c r="K153" s="90"/>
      <c r="L153" s="90"/>
      <c r="N153" s="90" t="s">
        <v>255</v>
      </c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C153" s="82">
        <v>2950</v>
      </c>
      <c r="AD153" s="82"/>
    </row>
    <row r="154" spans="2:30" x14ac:dyDescent="0.25">
      <c r="C154" s="91" t="s">
        <v>2</v>
      </c>
      <c r="G154" s="91" t="s">
        <v>2</v>
      </c>
      <c r="K154" s="91" t="s">
        <v>2</v>
      </c>
      <c r="O154" s="92" t="s">
        <v>256</v>
      </c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</row>
    <row r="155" spans="2:30" x14ac:dyDescent="0.25">
      <c r="B155" s="90" t="s">
        <v>257</v>
      </c>
      <c r="C155" s="90"/>
      <c r="D155" s="90"/>
      <c r="F155" s="90" t="s">
        <v>172</v>
      </c>
      <c r="G155" s="90"/>
      <c r="H155" s="90"/>
      <c r="I155" s="90"/>
      <c r="J155" s="90" t="s">
        <v>258</v>
      </c>
      <c r="K155" s="90"/>
      <c r="L155" s="90"/>
      <c r="N155" s="90" t="s">
        <v>259</v>
      </c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C155" s="82">
        <v>40</v>
      </c>
      <c r="AD155" s="82"/>
    </row>
    <row r="156" spans="2:30" x14ac:dyDescent="0.25">
      <c r="C156" s="91" t="s">
        <v>2</v>
      </c>
      <c r="G156" s="91" t="s">
        <v>2</v>
      </c>
      <c r="K156" s="91" t="s">
        <v>2</v>
      </c>
      <c r="O156" s="92" t="s">
        <v>260</v>
      </c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</row>
    <row r="157" spans="2:30" x14ac:dyDescent="0.25">
      <c r="B157" s="90" t="s">
        <v>261</v>
      </c>
      <c r="C157" s="90"/>
      <c r="D157" s="90"/>
      <c r="F157" s="90" t="s">
        <v>172</v>
      </c>
      <c r="G157" s="90"/>
      <c r="H157" s="90"/>
      <c r="I157" s="90"/>
      <c r="J157" s="90" t="s">
        <v>262</v>
      </c>
      <c r="K157" s="90"/>
      <c r="L157" s="90"/>
      <c r="N157" s="90" t="s">
        <v>263</v>
      </c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C157" s="82">
        <v>1257.53</v>
      </c>
      <c r="AD157" s="82"/>
    </row>
    <row r="158" spans="2:30" x14ac:dyDescent="0.25">
      <c r="C158" s="91" t="s">
        <v>2</v>
      </c>
      <c r="G158" s="91" t="s">
        <v>2</v>
      </c>
      <c r="K158" s="91" t="s">
        <v>2</v>
      </c>
      <c r="O158" s="92" t="s">
        <v>264</v>
      </c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</row>
    <row r="159" spans="2:30" x14ac:dyDescent="0.25">
      <c r="B159" s="90" t="s">
        <v>265</v>
      </c>
      <c r="C159" s="90"/>
      <c r="D159" s="90"/>
      <c r="F159" s="90" t="s">
        <v>172</v>
      </c>
      <c r="G159" s="90"/>
      <c r="H159" s="90"/>
      <c r="I159" s="90"/>
      <c r="J159" s="90" t="s">
        <v>266</v>
      </c>
      <c r="K159" s="90"/>
      <c r="L159" s="90"/>
      <c r="N159" s="90" t="s">
        <v>267</v>
      </c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C159" s="82">
        <v>440</v>
      </c>
      <c r="AD159" s="82"/>
    </row>
    <row r="160" spans="2:30" x14ac:dyDescent="0.25">
      <c r="C160" s="91" t="s">
        <v>2</v>
      </c>
      <c r="G160" s="91" t="s">
        <v>2</v>
      </c>
      <c r="K160" s="91" t="s">
        <v>2</v>
      </c>
      <c r="O160" s="92" t="s">
        <v>268</v>
      </c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</row>
    <row r="161" spans="1:30" x14ac:dyDescent="0.25">
      <c r="B161" s="90" t="s">
        <v>269</v>
      </c>
      <c r="C161" s="90"/>
      <c r="D161" s="90"/>
      <c r="F161" s="90" t="s">
        <v>172</v>
      </c>
      <c r="G161" s="90"/>
      <c r="H161" s="90"/>
      <c r="I161" s="90"/>
      <c r="J161" s="90" t="s">
        <v>270</v>
      </c>
      <c r="K161" s="90"/>
      <c r="L161" s="90"/>
      <c r="N161" s="90" t="s">
        <v>271</v>
      </c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C161" s="82">
        <v>568.42999999999995</v>
      </c>
      <c r="AD161" s="82"/>
    </row>
    <row r="162" spans="1:30" x14ac:dyDescent="0.25">
      <c r="C162" s="91" t="s">
        <v>2</v>
      </c>
      <c r="G162" s="91" t="s">
        <v>2</v>
      </c>
      <c r="K162" s="91" t="s">
        <v>2</v>
      </c>
      <c r="O162" s="92" t="s">
        <v>272</v>
      </c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</row>
    <row r="163" spans="1:30" x14ac:dyDescent="0.25">
      <c r="B163" s="90" t="s">
        <v>273</v>
      </c>
      <c r="C163" s="90"/>
      <c r="D163" s="90"/>
      <c r="F163" s="90" t="s">
        <v>172</v>
      </c>
      <c r="G163" s="90"/>
      <c r="H163" s="90"/>
      <c r="I163" s="90"/>
      <c r="J163" s="90" t="s">
        <v>274</v>
      </c>
      <c r="K163" s="90"/>
      <c r="L163" s="90"/>
      <c r="N163" s="90" t="s">
        <v>275</v>
      </c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C163" s="82">
        <v>1400</v>
      </c>
      <c r="AD163" s="82"/>
    </row>
    <row r="164" spans="1:30" x14ac:dyDescent="0.25">
      <c r="C164" s="91" t="s">
        <v>2</v>
      </c>
      <c r="G164" s="91" t="s">
        <v>2</v>
      </c>
      <c r="K164" s="91" t="s">
        <v>2</v>
      </c>
      <c r="O164" s="92" t="s">
        <v>276</v>
      </c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</row>
    <row r="165" spans="1:30" x14ac:dyDescent="0.25">
      <c r="B165" s="90" t="s">
        <v>277</v>
      </c>
      <c r="C165" s="90"/>
      <c r="D165" s="90"/>
      <c r="F165" s="90" t="s">
        <v>172</v>
      </c>
      <c r="G165" s="90"/>
      <c r="H165" s="90"/>
      <c r="I165" s="90"/>
      <c r="J165" s="90" t="s">
        <v>278</v>
      </c>
      <c r="K165" s="90"/>
      <c r="L165" s="90"/>
      <c r="N165" s="90" t="s">
        <v>279</v>
      </c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C165" s="82">
        <v>7</v>
      </c>
      <c r="AD165" s="82"/>
    </row>
    <row r="166" spans="1:30" x14ac:dyDescent="0.25">
      <c r="C166" s="91" t="s">
        <v>2</v>
      </c>
      <c r="G166" s="91" t="s">
        <v>2</v>
      </c>
      <c r="K166" s="91" t="s">
        <v>2</v>
      </c>
      <c r="O166" s="92" t="s">
        <v>280</v>
      </c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</row>
    <row r="167" spans="1:30" x14ac:dyDescent="0.25">
      <c r="B167" s="90" t="s">
        <v>281</v>
      </c>
      <c r="C167" s="90"/>
      <c r="D167" s="90"/>
      <c r="F167" s="90" t="s">
        <v>172</v>
      </c>
      <c r="G167" s="90"/>
      <c r="H167" s="90"/>
      <c r="I167" s="90"/>
      <c r="J167" s="90" t="s">
        <v>282</v>
      </c>
      <c r="K167" s="90"/>
      <c r="L167" s="90"/>
      <c r="N167" s="90" t="s">
        <v>283</v>
      </c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C167" s="82">
        <v>351.78</v>
      </c>
      <c r="AD167" s="82"/>
    </row>
    <row r="168" spans="1:30" x14ac:dyDescent="0.25">
      <c r="C168" s="91" t="s">
        <v>2</v>
      </c>
      <c r="G168" s="91" t="s">
        <v>2</v>
      </c>
      <c r="K168" s="91" t="s">
        <v>2</v>
      </c>
      <c r="O168" s="92" t="s">
        <v>284</v>
      </c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3">
        <v>329.54</v>
      </c>
      <c r="AD168" s="93"/>
    </row>
    <row r="169" spans="1:30" x14ac:dyDescent="0.25">
      <c r="C169" s="91" t="s">
        <v>2</v>
      </c>
      <c r="G169" s="91" t="s">
        <v>2</v>
      </c>
      <c r="K169" s="91" t="s">
        <v>2</v>
      </c>
      <c r="O169" s="92" t="s">
        <v>285</v>
      </c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3">
        <v>351.71</v>
      </c>
      <c r="AD169" s="93"/>
    </row>
    <row r="170" spans="1:30" x14ac:dyDescent="0.25">
      <c r="C170" s="91" t="s">
        <v>2</v>
      </c>
      <c r="G170" s="91" t="s">
        <v>2</v>
      </c>
      <c r="K170" s="91" t="s">
        <v>2</v>
      </c>
      <c r="O170" s="92" t="s">
        <v>286</v>
      </c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3">
        <v>-329.47</v>
      </c>
      <c r="AD170" s="93"/>
    </row>
    <row r="171" spans="1:30" ht="159" customHeight="1" x14ac:dyDescent="0.25"/>
    <row r="172" spans="1:30" ht="12" customHeight="1" x14ac:dyDescent="0.25"/>
    <row r="173" spans="1:30" ht="13.5" customHeight="1" x14ac:dyDescent="0.25">
      <c r="A173" s="85" t="s">
        <v>45</v>
      </c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R173" s="86" t="s">
        <v>287</v>
      </c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</row>
    <row r="174" spans="1:30" ht="25.5" customHeight="1" x14ac:dyDescent="0.25">
      <c r="C174" s="77" t="s">
        <v>47</v>
      </c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</row>
    <row r="175" spans="1:30" ht="7.5" customHeight="1" x14ac:dyDescent="0.25"/>
    <row r="176" spans="1:30" ht="18.75" customHeight="1" x14ac:dyDescent="0.25">
      <c r="I176" s="87" t="s">
        <v>48</v>
      </c>
      <c r="J176" s="87"/>
      <c r="K176" s="87"/>
      <c r="L176" s="87"/>
      <c r="M176" s="87"/>
      <c r="N176" s="87"/>
      <c r="O176" s="87"/>
      <c r="P176" s="87"/>
      <c r="S176" s="88" t="s">
        <v>49</v>
      </c>
      <c r="T176" s="88"/>
      <c r="U176" s="88"/>
      <c r="V176" s="88"/>
      <c r="W176" s="88"/>
      <c r="X176" s="88"/>
      <c r="Y176" s="88"/>
    </row>
    <row r="177" spans="1:30" ht="6.75" customHeight="1" x14ac:dyDescent="0.25"/>
    <row r="178" spans="1:30" ht="14.25" customHeight="1" x14ac:dyDescent="0.25">
      <c r="A178" s="89" t="s">
        <v>50</v>
      </c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</row>
    <row r="179" spans="1:30" x14ac:dyDescent="0.25">
      <c r="B179" s="79" t="s">
        <v>51</v>
      </c>
      <c r="C179" s="79"/>
      <c r="D179" s="79"/>
      <c r="F179" s="79" t="s">
        <v>52</v>
      </c>
      <c r="G179" s="79"/>
      <c r="H179" s="79"/>
      <c r="I179" s="79"/>
      <c r="J179" s="79" t="s">
        <v>53</v>
      </c>
      <c r="K179" s="79"/>
      <c r="L179" s="79"/>
      <c r="N179" s="79" t="s">
        <v>54</v>
      </c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C179" s="80" t="s">
        <v>55</v>
      </c>
      <c r="AD179" s="80"/>
    </row>
    <row r="180" spans="1:30" x14ac:dyDescent="0.25">
      <c r="B180" s="90" t="s">
        <v>288</v>
      </c>
      <c r="C180" s="90"/>
      <c r="D180" s="90"/>
      <c r="F180" s="90" t="s">
        <v>172</v>
      </c>
      <c r="G180" s="90"/>
      <c r="H180" s="90"/>
      <c r="I180" s="90"/>
      <c r="J180" s="90" t="s">
        <v>282</v>
      </c>
      <c r="K180" s="90"/>
      <c r="L180" s="90"/>
      <c r="N180" s="90" t="s">
        <v>283</v>
      </c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C180" s="82">
        <v>7729.21</v>
      </c>
      <c r="AD180" s="82"/>
    </row>
    <row r="181" spans="1:30" x14ac:dyDescent="0.25">
      <c r="C181" s="91" t="s">
        <v>2</v>
      </c>
      <c r="G181" s="91" t="s">
        <v>2</v>
      </c>
      <c r="K181" s="91" t="s">
        <v>2</v>
      </c>
      <c r="O181" s="92" t="s">
        <v>289</v>
      </c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3">
        <v>-19.97</v>
      </c>
      <c r="AD181" s="93"/>
    </row>
    <row r="182" spans="1:30" x14ac:dyDescent="0.25">
      <c r="C182" s="91" t="s">
        <v>2</v>
      </c>
      <c r="G182" s="91" t="s">
        <v>2</v>
      </c>
      <c r="K182" s="91" t="s">
        <v>2</v>
      </c>
      <c r="O182" s="92" t="s">
        <v>289</v>
      </c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3">
        <v>38.11</v>
      </c>
      <c r="AD182" s="93"/>
    </row>
    <row r="183" spans="1:30" x14ac:dyDescent="0.25">
      <c r="C183" s="91" t="s">
        <v>2</v>
      </c>
      <c r="G183" s="91" t="s">
        <v>2</v>
      </c>
      <c r="K183" s="91" t="s">
        <v>2</v>
      </c>
      <c r="O183" s="92" t="s">
        <v>289</v>
      </c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3">
        <v>38.11</v>
      </c>
      <c r="AD183" s="93"/>
    </row>
    <row r="184" spans="1:30" x14ac:dyDescent="0.25">
      <c r="C184" s="91" t="s">
        <v>2</v>
      </c>
      <c r="G184" s="91" t="s">
        <v>2</v>
      </c>
      <c r="K184" s="91" t="s">
        <v>2</v>
      </c>
      <c r="O184" s="92" t="s">
        <v>289</v>
      </c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3">
        <v>38.17</v>
      </c>
      <c r="AD184" s="93"/>
    </row>
    <row r="185" spans="1:30" x14ac:dyDescent="0.25">
      <c r="C185" s="91" t="s">
        <v>2</v>
      </c>
      <c r="G185" s="91" t="s">
        <v>2</v>
      </c>
      <c r="K185" s="91" t="s">
        <v>2</v>
      </c>
      <c r="O185" s="92" t="s">
        <v>289</v>
      </c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3">
        <v>76.22</v>
      </c>
      <c r="AD185" s="93"/>
    </row>
    <row r="186" spans="1:30" x14ac:dyDescent="0.25">
      <c r="C186" s="91" t="s">
        <v>2</v>
      </c>
      <c r="G186" s="91" t="s">
        <v>2</v>
      </c>
      <c r="K186" s="91" t="s">
        <v>2</v>
      </c>
      <c r="O186" s="92" t="s">
        <v>289</v>
      </c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3">
        <v>76.22</v>
      </c>
      <c r="AD186" s="93"/>
    </row>
    <row r="187" spans="1:30" x14ac:dyDescent="0.25">
      <c r="C187" s="91" t="s">
        <v>2</v>
      </c>
      <c r="G187" s="91" t="s">
        <v>2</v>
      </c>
      <c r="K187" s="91" t="s">
        <v>2</v>
      </c>
      <c r="O187" s="92" t="s">
        <v>289</v>
      </c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3">
        <v>201.46</v>
      </c>
      <c r="AD187" s="93"/>
    </row>
    <row r="188" spans="1:30" x14ac:dyDescent="0.25">
      <c r="C188" s="91" t="s">
        <v>2</v>
      </c>
      <c r="G188" s="91" t="s">
        <v>2</v>
      </c>
      <c r="K188" s="91" t="s">
        <v>2</v>
      </c>
      <c r="O188" s="92" t="s">
        <v>289</v>
      </c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3">
        <v>269.39999999999998</v>
      </c>
      <c r="AD188" s="93"/>
    </row>
    <row r="189" spans="1:30" x14ac:dyDescent="0.25">
      <c r="C189" s="91" t="s">
        <v>2</v>
      </c>
      <c r="G189" s="91" t="s">
        <v>2</v>
      </c>
      <c r="K189" s="91" t="s">
        <v>2</v>
      </c>
      <c r="O189" s="92" t="s">
        <v>289</v>
      </c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3">
        <v>849.75</v>
      </c>
      <c r="AD189" s="93"/>
    </row>
    <row r="190" spans="1:30" x14ac:dyDescent="0.25">
      <c r="C190" s="91" t="s">
        <v>2</v>
      </c>
      <c r="G190" s="91" t="s">
        <v>2</v>
      </c>
      <c r="K190" s="91" t="s">
        <v>2</v>
      </c>
      <c r="O190" s="92" t="s">
        <v>289</v>
      </c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3">
        <v>38.11</v>
      </c>
      <c r="AD190" s="93"/>
    </row>
    <row r="191" spans="1:30" x14ac:dyDescent="0.25">
      <c r="C191" s="91" t="s">
        <v>2</v>
      </c>
      <c r="G191" s="91" t="s">
        <v>2</v>
      </c>
      <c r="K191" s="91" t="s">
        <v>2</v>
      </c>
      <c r="O191" s="92" t="s">
        <v>289</v>
      </c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3">
        <v>114.33</v>
      </c>
      <c r="AD191" s="93"/>
    </row>
    <row r="192" spans="1:30" x14ac:dyDescent="0.25">
      <c r="C192" s="91" t="s">
        <v>2</v>
      </c>
      <c r="G192" s="91" t="s">
        <v>2</v>
      </c>
      <c r="K192" s="91" t="s">
        <v>2</v>
      </c>
      <c r="O192" s="92" t="s">
        <v>289</v>
      </c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3">
        <v>125.24</v>
      </c>
      <c r="AD192" s="93"/>
    </row>
    <row r="193" spans="3:30" x14ac:dyDescent="0.25">
      <c r="C193" s="91" t="s">
        <v>2</v>
      </c>
      <c r="G193" s="91" t="s">
        <v>2</v>
      </c>
      <c r="K193" s="91" t="s">
        <v>2</v>
      </c>
      <c r="O193" s="92" t="s">
        <v>289</v>
      </c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3">
        <v>190.55</v>
      </c>
      <c r="AD193" s="93"/>
    </row>
    <row r="194" spans="3:30" x14ac:dyDescent="0.25">
      <c r="C194" s="91" t="s">
        <v>2</v>
      </c>
      <c r="G194" s="91" t="s">
        <v>2</v>
      </c>
      <c r="K194" s="91" t="s">
        <v>2</v>
      </c>
      <c r="O194" s="92" t="s">
        <v>289</v>
      </c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3">
        <v>201.46</v>
      </c>
      <c r="AD194" s="93"/>
    </row>
    <row r="195" spans="3:30" x14ac:dyDescent="0.25">
      <c r="C195" s="91" t="s">
        <v>2</v>
      </c>
      <c r="G195" s="91" t="s">
        <v>2</v>
      </c>
      <c r="K195" s="91" t="s">
        <v>2</v>
      </c>
      <c r="O195" s="92" t="s">
        <v>289</v>
      </c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3">
        <v>273.76</v>
      </c>
      <c r="AD195" s="93"/>
    </row>
    <row r="196" spans="3:30" x14ac:dyDescent="0.25">
      <c r="C196" s="91" t="s">
        <v>2</v>
      </c>
      <c r="G196" s="91" t="s">
        <v>2</v>
      </c>
      <c r="K196" s="91" t="s">
        <v>2</v>
      </c>
      <c r="O196" s="92" t="s">
        <v>289</v>
      </c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3">
        <v>342.99</v>
      </c>
      <c r="AD196" s="93"/>
    </row>
    <row r="197" spans="3:30" x14ac:dyDescent="0.25">
      <c r="C197" s="91" t="s">
        <v>2</v>
      </c>
      <c r="G197" s="91" t="s">
        <v>2</v>
      </c>
      <c r="K197" s="91" t="s">
        <v>2</v>
      </c>
      <c r="O197" s="92" t="s">
        <v>289</v>
      </c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3">
        <v>342.99</v>
      </c>
      <c r="AD197" s="93"/>
    </row>
    <row r="198" spans="3:30" x14ac:dyDescent="0.25">
      <c r="C198" s="91" t="s">
        <v>2</v>
      </c>
      <c r="G198" s="91" t="s">
        <v>2</v>
      </c>
      <c r="K198" s="91" t="s">
        <v>2</v>
      </c>
      <c r="O198" s="92" t="s">
        <v>289</v>
      </c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3">
        <v>38.11</v>
      </c>
      <c r="AD198" s="93"/>
    </row>
    <row r="199" spans="3:30" x14ac:dyDescent="0.25">
      <c r="C199" s="91" t="s">
        <v>2</v>
      </c>
      <c r="G199" s="91" t="s">
        <v>2</v>
      </c>
      <c r="K199" s="91" t="s">
        <v>2</v>
      </c>
      <c r="O199" s="92" t="s">
        <v>289</v>
      </c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3">
        <v>38.11</v>
      </c>
      <c r="AD199" s="93"/>
    </row>
    <row r="200" spans="3:30" x14ac:dyDescent="0.25">
      <c r="C200" s="91" t="s">
        <v>2</v>
      </c>
      <c r="G200" s="91" t="s">
        <v>2</v>
      </c>
      <c r="K200" s="91" t="s">
        <v>2</v>
      </c>
      <c r="O200" s="92" t="s">
        <v>289</v>
      </c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3">
        <v>38.11</v>
      </c>
      <c r="AD200" s="93"/>
    </row>
    <row r="201" spans="3:30" x14ac:dyDescent="0.25">
      <c r="C201" s="91" t="s">
        <v>2</v>
      </c>
      <c r="G201" s="91" t="s">
        <v>2</v>
      </c>
      <c r="K201" s="91" t="s">
        <v>2</v>
      </c>
      <c r="O201" s="92" t="s">
        <v>289</v>
      </c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3">
        <v>71.239999999999995</v>
      </c>
      <c r="AD201" s="93"/>
    </row>
    <row r="202" spans="3:30" x14ac:dyDescent="0.25">
      <c r="C202" s="91" t="s">
        <v>2</v>
      </c>
      <c r="G202" s="91" t="s">
        <v>2</v>
      </c>
      <c r="K202" s="91" t="s">
        <v>2</v>
      </c>
      <c r="O202" s="92" t="s">
        <v>289</v>
      </c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3">
        <v>76.22</v>
      </c>
      <c r="AD202" s="93"/>
    </row>
    <row r="203" spans="3:30" x14ac:dyDescent="0.25">
      <c r="C203" s="91" t="s">
        <v>2</v>
      </c>
      <c r="G203" s="91" t="s">
        <v>2</v>
      </c>
      <c r="K203" s="91" t="s">
        <v>2</v>
      </c>
      <c r="O203" s="92" t="s">
        <v>289</v>
      </c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3">
        <v>76.22</v>
      </c>
      <c r="AD203" s="93"/>
    </row>
    <row r="204" spans="3:30" x14ac:dyDescent="0.25">
      <c r="C204" s="91" t="s">
        <v>2</v>
      </c>
      <c r="G204" s="91" t="s">
        <v>2</v>
      </c>
      <c r="K204" s="91" t="s">
        <v>2</v>
      </c>
      <c r="O204" s="92" t="s">
        <v>289</v>
      </c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3">
        <v>926.22</v>
      </c>
      <c r="AD204" s="93"/>
    </row>
    <row r="205" spans="3:30" x14ac:dyDescent="0.25">
      <c r="C205" s="91" t="s">
        <v>2</v>
      </c>
      <c r="G205" s="91" t="s">
        <v>2</v>
      </c>
      <c r="K205" s="91" t="s">
        <v>2</v>
      </c>
      <c r="O205" s="92" t="s">
        <v>289</v>
      </c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3">
        <v>1562.55</v>
      </c>
      <c r="AD205" s="93"/>
    </row>
    <row r="206" spans="3:30" x14ac:dyDescent="0.25">
      <c r="C206" s="91" t="s">
        <v>2</v>
      </c>
      <c r="G206" s="91" t="s">
        <v>2</v>
      </c>
      <c r="K206" s="91" t="s">
        <v>2</v>
      </c>
      <c r="O206" s="92" t="s">
        <v>289</v>
      </c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3">
        <v>38.11</v>
      </c>
      <c r="AD206" s="93"/>
    </row>
    <row r="207" spans="3:30" x14ac:dyDescent="0.25">
      <c r="C207" s="91" t="s">
        <v>2</v>
      </c>
      <c r="G207" s="91" t="s">
        <v>2</v>
      </c>
      <c r="K207" s="91" t="s">
        <v>2</v>
      </c>
      <c r="O207" s="92" t="s">
        <v>289</v>
      </c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3">
        <v>38.11</v>
      </c>
      <c r="AD207" s="93"/>
    </row>
    <row r="208" spans="3:30" x14ac:dyDescent="0.25">
      <c r="C208" s="91" t="s">
        <v>2</v>
      </c>
      <c r="G208" s="91" t="s">
        <v>2</v>
      </c>
      <c r="K208" s="91" t="s">
        <v>2</v>
      </c>
      <c r="O208" s="92" t="s">
        <v>289</v>
      </c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3">
        <v>76.22</v>
      </c>
      <c r="AD208" s="93"/>
    </row>
    <row r="209" spans="1:30" x14ac:dyDescent="0.25">
      <c r="C209" s="91" t="s">
        <v>2</v>
      </c>
      <c r="G209" s="91" t="s">
        <v>2</v>
      </c>
      <c r="K209" s="91" t="s">
        <v>2</v>
      </c>
      <c r="O209" s="92" t="s">
        <v>289</v>
      </c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3">
        <v>125.24</v>
      </c>
      <c r="AD209" s="93"/>
    </row>
    <row r="210" spans="1:30" x14ac:dyDescent="0.25">
      <c r="C210" s="91" t="s">
        <v>2</v>
      </c>
      <c r="G210" s="91" t="s">
        <v>2</v>
      </c>
      <c r="K210" s="91" t="s">
        <v>2</v>
      </c>
      <c r="O210" s="92" t="s">
        <v>289</v>
      </c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3">
        <v>266.81</v>
      </c>
      <c r="AD210" s="93"/>
    </row>
    <row r="211" spans="1:30" x14ac:dyDescent="0.25">
      <c r="C211" s="91" t="s">
        <v>2</v>
      </c>
      <c r="G211" s="91" t="s">
        <v>2</v>
      </c>
      <c r="K211" s="91" t="s">
        <v>2</v>
      </c>
      <c r="O211" s="92" t="s">
        <v>289</v>
      </c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3">
        <v>269.52</v>
      </c>
      <c r="AD211" s="93"/>
    </row>
    <row r="212" spans="1:30" x14ac:dyDescent="0.25">
      <c r="C212" s="91" t="s">
        <v>2</v>
      </c>
      <c r="G212" s="91" t="s">
        <v>2</v>
      </c>
      <c r="K212" s="91" t="s">
        <v>2</v>
      </c>
      <c r="O212" s="92" t="s">
        <v>289</v>
      </c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3">
        <v>366.55</v>
      </c>
      <c r="AD212" s="93"/>
    </row>
    <row r="213" spans="1:30" x14ac:dyDescent="0.25">
      <c r="C213" s="91" t="s">
        <v>2</v>
      </c>
      <c r="G213" s="91" t="s">
        <v>2</v>
      </c>
      <c r="K213" s="91" t="s">
        <v>2</v>
      </c>
      <c r="O213" s="92" t="s">
        <v>289</v>
      </c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3">
        <v>524.97</v>
      </c>
      <c r="AD213" s="93"/>
    </row>
    <row r="214" spans="1:30" ht="228.75" customHeight="1" x14ac:dyDescent="0.25"/>
    <row r="215" spans="1:30" ht="12" customHeight="1" x14ac:dyDescent="0.25"/>
    <row r="216" spans="1:30" ht="13.5" customHeight="1" x14ac:dyDescent="0.25">
      <c r="A216" s="85" t="s">
        <v>45</v>
      </c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R216" s="86" t="s">
        <v>290</v>
      </c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</row>
    <row r="217" spans="1:30" ht="25.5" customHeight="1" x14ac:dyDescent="0.25">
      <c r="C217" s="77" t="s">
        <v>47</v>
      </c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</row>
    <row r="218" spans="1:30" ht="7.5" customHeight="1" x14ac:dyDescent="0.25"/>
    <row r="219" spans="1:30" ht="18.75" customHeight="1" x14ac:dyDescent="0.25">
      <c r="I219" s="87" t="s">
        <v>48</v>
      </c>
      <c r="J219" s="87"/>
      <c r="K219" s="87"/>
      <c r="L219" s="87"/>
      <c r="M219" s="87"/>
      <c r="N219" s="87"/>
      <c r="O219" s="87"/>
      <c r="P219" s="87"/>
      <c r="S219" s="88" t="s">
        <v>49</v>
      </c>
      <c r="T219" s="88"/>
      <c r="U219" s="88"/>
      <c r="V219" s="88"/>
      <c r="W219" s="88"/>
      <c r="X219" s="88"/>
      <c r="Y219" s="88"/>
    </row>
    <row r="220" spans="1:30" ht="6.75" customHeight="1" x14ac:dyDescent="0.25"/>
    <row r="221" spans="1:30" ht="14.25" customHeight="1" x14ac:dyDescent="0.25">
      <c r="A221" s="89" t="s">
        <v>50</v>
      </c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</row>
    <row r="222" spans="1:30" x14ac:dyDescent="0.25">
      <c r="B222" s="79" t="s">
        <v>51</v>
      </c>
      <c r="C222" s="79"/>
      <c r="D222" s="79"/>
      <c r="F222" s="79" t="s">
        <v>52</v>
      </c>
      <c r="G222" s="79"/>
      <c r="H222" s="79"/>
      <c r="I222" s="79"/>
      <c r="J222" s="79" t="s">
        <v>53</v>
      </c>
      <c r="K222" s="79"/>
      <c r="L222" s="79"/>
      <c r="N222" s="79" t="s">
        <v>54</v>
      </c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C222" s="80" t="s">
        <v>55</v>
      </c>
      <c r="AD222" s="80"/>
    </row>
    <row r="223" spans="1:30" x14ac:dyDescent="0.25">
      <c r="B223" s="90" t="s">
        <v>291</v>
      </c>
      <c r="C223" s="90"/>
      <c r="D223" s="90"/>
      <c r="F223" s="90" t="s">
        <v>172</v>
      </c>
      <c r="G223" s="90"/>
      <c r="H223" s="90"/>
      <c r="I223" s="90"/>
      <c r="J223" s="90" t="s">
        <v>292</v>
      </c>
      <c r="K223" s="90"/>
      <c r="L223" s="90"/>
      <c r="N223" s="90" t="s">
        <v>293</v>
      </c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C223" s="82">
        <v>3363.74</v>
      </c>
      <c r="AD223" s="82"/>
    </row>
    <row r="224" spans="1:30" x14ac:dyDescent="0.25">
      <c r="C224" s="91" t="s">
        <v>2</v>
      </c>
      <c r="G224" s="91" t="s">
        <v>2</v>
      </c>
      <c r="K224" s="91" t="s">
        <v>2</v>
      </c>
      <c r="O224" s="92" t="s">
        <v>294</v>
      </c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3">
        <v>149.84</v>
      </c>
      <c r="AD224" s="93"/>
    </row>
    <row r="225" spans="3:30" x14ac:dyDescent="0.25">
      <c r="C225" s="91" t="s">
        <v>2</v>
      </c>
      <c r="G225" s="91" t="s">
        <v>2</v>
      </c>
      <c r="K225" s="91" t="s">
        <v>2</v>
      </c>
      <c r="O225" s="92" t="s">
        <v>294</v>
      </c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3">
        <v>149.84</v>
      </c>
      <c r="AD225" s="93"/>
    </row>
    <row r="226" spans="3:30" x14ac:dyDescent="0.25">
      <c r="C226" s="91" t="s">
        <v>2</v>
      </c>
      <c r="G226" s="91" t="s">
        <v>2</v>
      </c>
      <c r="K226" s="91" t="s">
        <v>2</v>
      </c>
      <c r="O226" s="92" t="s">
        <v>294</v>
      </c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3">
        <v>149.84</v>
      </c>
      <c r="AD226" s="93"/>
    </row>
    <row r="227" spans="3:30" x14ac:dyDescent="0.25">
      <c r="C227" s="91" t="s">
        <v>2</v>
      </c>
      <c r="G227" s="91" t="s">
        <v>2</v>
      </c>
      <c r="K227" s="91" t="s">
        <v>2</v>
      </c>
      <c r="O227" s="92" t="s">
        <v>294</v>
      </c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3">
        <v>217.32</v>
      </c>
      <c r="AD227" s="93"/>
    </row>
    <row r="228" spans="3:30" x14ac:dyDescent="0.25">
      <c r="C228" s="91" t="s">
        <v>2</v>
      </c>
      <c r="G228" s="91" t="s">
        <v>2</v>
      </c>
      <c r="K228" s="91" t="s">
        <v>2</v>
      </c>
      <c r="O228" s="92" t="s">
        <v>294</v>
      </c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3">
        <v>217.32</v>
      </c>
      <c r="AD228" s="93"/>
    </row>
    <row r="229" spans="3:30" x14ac:dyDescent="0.25">
      <c r="C229" s="91" t="s">
        <v>2</v>
      </c>
      <c r="G229" s="91" t="s">
        <v>2</v>
      </c>
      <c r="K229" s="91" t="s">
        <v>2</v>
      </c>
      <c r="O229" s="92" t="s">
        <v>294</v>
      </c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3">
        <v>149.84</v>
      </c>
      <c r="AD229" s="93"/>
    </row>
    <row r="230" spans="3:30" x14ac:dyDescent="0.25">
      <c r="C230" s="91" t="s">
        <v>2</v>
      </c>
      <c r="G230" s="91" t="s">
        <v>2</v>
      </c>
      <c r="K230" s="91" t="s">
        <v>2</v>
      </c>
      <c r="O230" s="92" t="s">
        <v>294</v>
      </c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3">
        <v>173.78</v>
      </c>
      <c r="AD230" s="93"/>
    </row>
    <row r="231" spans="3:30" x14ac:dyDescent="0.25">
      <c r="C231" s="91" t="s">
        <v>2</v>
      </c>
      <c r="G231" s="91" t="s">
        <v>2</v>
      </c>
      <c r="K231" s="91" t="s">
        <v>2</v>
      </c>
      <c r="O231" s="92" t="s">
        <v>294</v>
      </c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3">
        <v>149.84</v>
      </c>
      <c r="AD231" s="93"/>
    </row>
    <row r="232" spans="3:30" x14ac:dyDescent="0.25">
      <c r="C232" s="91" t="s">
        <v>2</v>
      </c>
      <c r="G232" s="91" t="s">
        <v>2</v>
      </c>
      <c r="K232" s="91" t="s">
        <v>2</v>
      </c>
      <c r="O232" s="92" t="s">
        <v>294</v>
      </c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3">
        <v>25.29</v>
      </c>
      <c r="AD232" s="93"/>
    </row>
    <row r="233" spans="3:30" x14ac:dyDescent="0.25">
      <c r="C233" s="91" t="s">
        <v>2</v>
      </c>
      <c r="G233" s="91" t="s">
        <v>2</v>
      </c>
      <c r="K233" s="91" t="s">
        <v>2</v>
      </c>
      <c r="O233" s="92" t="s">
        <v>294</v>
      </c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3">
        <v>250.09</v>
      </c>
      <c r="AD233" s="93"/>
    </row>
    <row r="234" spans="3:30" x14ac:dyDescent="0.25">
      <c r="C234" s="91" t="s">
        <v>2</v>
      </c>
      <c r="G234" s="91" t="s">
        <v>2</v>
      </c>
      <c r="K234" s="91" t="s">
        <v>2</v>
      </c>
      <c r="O234" s="92" t="s">
        <v>294</v>
      </c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3">
        <v>149.84</v>
      </c>
      <c r="AD234" s="93"/>
    </row>
    <row r="235" spans="3:30" x14ac:dyDescent="0.25">
      <c r="C235" s="91" t="s">
        <v>2</v>
      </c>
      <c r="G235" s="91" t="s">
        <v>2</v>
      </c>
      <c r="K235" s="91" t="s">
        <v>2</v>
      </c>
      <c r="O235" s="92" t="s">
        <v>294</v>
      </c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3">
        <v>149.84</v>
      </c>
      <c r="AD235" s="93"/>
    </row>
    <row r="236" spans="3:30" x14ac:dyDescent="0.25">
      <c r="C236" s="91" t="s">
        <v>2</v>
      </c>
      <c r="G236" s="91" t="s">
        <v>2</v>
      </c>
      <c r="K236" s="91" t="s">
        <v>2</v>
      </c>
      <c r="O236" s="92" t="s">
        <v>294</v>
      </c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3">
        <v>149.84</v>
      </c>
      <c r="AD236" s="93"/>
    </row>
    <row r="237" spans="3:30" x14ac:dyDescent="0.25">
      <c r="C237" s="91" t="s">
        <v>2</v>
      </c>
      <c r="G237" s="91" t="s">
        <v>2</v>
      </c>
      <c r="K237" s="91" t="s">
        <v>2</v>
      </c>
      <c r="O237" s="92" t="s">
        <v>294</v>
      </c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3">
        <v>149.84</v>
      </c>
      <c r="AD237" s="93"/>
    </row>
    <row r="238" spans="3:30" x14ac:dyDescent="0.25">
      <c r="C238" s="91" t="s">
        <v>2</v>
      </c>
      <c r="G238" s="91" t="s">
        <v>2</v>
      </c>
      <c r="K238" s="91" t="s">
        <v>2</v>
      </c>
      <c r="O238" s="92" t="s">
        <v>294</v>
      </c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3">
        <v>154.66999999999999</v>
      </c>
      <c r="AD238" s="93"/>
    </row>
    <row r="239" spans="3:30" x14ac:dyDescent="0.25">
      <c r="C239" s="91" t="s">
        <v>2</v>
      </c>
      <c r="G239" s="91" t="s">
        <v>2</v>
      </c>
      <c r="K239" s="91" t="s">
        <v>2</v>
      </c>
      <c r="O239" s="92" t="s">
        <v>294</v>
      </c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3">
        <v>193.37</v>
      </c>
      <c r="AD239" s="93"/>
    </row>
    <row r="240" spans="3:30" x14ac:dyDescent="0.25">
      <c r="C240" s="91" t="s">
        <v>2</v>
      </c>
      <c r="G240" s="91" t="s">
        <v>2</v>
      </c>
      <c r="K240" s="91" t="s">
        <v>2</v>
      </c>
      <c r="O240" s="92" t="s">
        <v>294</v>
      </c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3">
        <v>49.02</v>
      </c>
      <c r="AD240" s="93"/>
    </row>
    <row r="241" spans="2:30" x14ac:dyDescent="0.25">
      <c r="C241" s="91" t="s">
        <v>2</v>
      </c>
      <c r="G241" s="91" t="s">
        <v>2</v>
      </c>
      <c r="K241" s="91" t="s">
        <v>2</v>
      </c>
      <c r="O241" s="92" t="s">
        <v>294</v>
      </c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3">
        <v>217.32</v>
      </c>
      <c r="AD241" s="93"/>
    </row>
    <row r="242" spans="2:30" x14ac:dyDescent="0.25">
      <c r="C242" s="91" t="s">
        <v>2</v>
      </c>
      <c r="G242" s="91" t="s">
        <v>2</v>
      </c>
      <c r="K242" s="91" t="s">
        <v>2</v>
      </c>
      <c r="O242" s="92" t="s">
        <v>294</v>
      </c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3">
        <v>149.84</v>
      </c>
      <c r="AD242" s="93"/>
    </row>
    <row r="243" spans="2:30" x14ac:dyDescent="0.25">
      <c r="C243" s="91" t="s">
        <v>2</v>
      </c>
      <c r="G243" s="91" t="s">
        <v>2</v>
      </c>
      <c r="K243" s="91" t="s">
        <v>2</v>
      </c>
      <c r="O243" s="92" t="s">
        <v>294</v>
      </c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3">
        <v>217.32</v>
      </c>
      <c r="AD243" s="93"/>
    </row>
    <row r="244" spans="2:30" x14ac:dyDescent="0.25">
      <c r="C244" s="91" t="s">
        <v>2</v>
      </c>
      <c r="G244" s="91" t="s">
        <v>2</v>
      </c>
      <c r="K244" s="91" t="s">
        <v>2</v>
      </c>
      <c r="O244" s="92" t="s">
        <v>294</v>
      </c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3">
        <v>149.84</v>
      </c>
      <c r="AD244" s="93"/>
    </row>
    <row r="245" spans="2:30" x14ac:dyDescent="0.25">
      <c r="B245" s="90" t="s">
        <v>295</v>
      </c>
      <c r="C245" s="90"/>
      <c r="D245" s="90"/>
      <c r="F245" s="90" t="s">
        <v>296</v>
      </c>
      <c r="G245" s="90"/>
      <c r="H245" s="90"/>
      <c r="I245" s="90"/>
      <c r="J245" s="90" t="s">
        <v>297</v>
      </c>
      <c r="K245" s="90"/>
      <c r="L245" s="90"/>
      <c r="N245" s="90" t="s">
        <v>298</v>
      </c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C245" s="82">
        <v>1277.5</v>
      </c>
      <c r="AD245" s="82"/>
    </row>
    <row r="246" spans="2:30" x14ac:dyDescent="0.25">
      <c r="C246" s="91" t="s">
        <v>2</v>
      </c>
      <c r="G246" s="91" t="s">
        <v>2</v>
      </c>
      <c r="K246" s="91" t="s">
        <v>2</v>
      </c>
      <c r="O246" s="92" t="s">
        <v>299</v>
      </c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</row>
    <row r="247" spans="2:30" x14ac:dyDescent="0.25">
      <c r="B247" s="90" t="s">
        <v>300</v>
      </c>
      <c r="C247" s="90"/>
      <c r="D247" s="90"/>
      <c r="F247" s="90" t="s">
        <v>296</v>
      </c>
      <c r="G247" s="90"/>
      <c r="H247" s="90"/>
      <c r="I247" s="90"/>
      <c r="J247" s="90" t="s">
        <v>301</v>
      </c>
      <c r="K247" s="90"/>
      <c r="L247" s="90"/>
      <c r="N247" s="90" t="s">
        <v>302</v>
      </c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C247" s="82">
        <v>1000</v>
      </c>
      <c r="AD247" s="82"/>
    </row>
    <row r="248" spans="2:30" x14ac:dyDescent="0.25">
      <c r="C248" s="91" t="s">
        <v>2</v>
      </c>
      <c r="G248" s="91" t="s">
        <v>2</v>
      </c>
      <c r="K248" s="91" t="s">
        <v>2</v>
      </c>
      <c r="O248" s="92" t="s">
        <v>303</v>
      </c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</row>
    <row r="249" spans="2:30" x14ac:dyDescent="0.25">
      <c r="B249" s="90" t="s">
        <v>304</v>
      </c>
      <c r="C249" s="90"/>
      <c r="D249" s="90"/>
      <c r="F249" s="90" t="s">
        <v>296</v>
      </c>
      <c r="G249" s="90"/>
      <c r="H249" s="90"/>
      <c r="I249" s="90"/>
      <c r="J249" s="90" t="s">
        <v>305</v>
      </c>
      <c r="K249" s="90"/>
      <c r="L249" s="90"/>
      <c r="N249" s="90" t="s">
        <v>306</v>
      </c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C249" s="82">
        <v>150</v>
      </c>
      <c r="AD249" s="82"/>
    </row>
    <row r="250" spans="2:30" x14ac:dyDescent="0.25">
      <c r="C250" s="91" t="s">
        <v>2</v>
      </c>
      <c r="G250" s="91" t="s">
        <v>2</v>
      </c>
      <c r="K250" s="91" t="s">
        <v>2</v>
      </c>
      <c r="O250" s="92" t="s">
        <v>307</v>
      </c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</row>
    <row r="251" spans="2:30" x14ac:dyDescent="0.25">
      <c r="B251" s="90" t="s">
        <v>308</v>
      </c>
      <c r="C251" s="90"/>
      <c r="D251" s="90"/>
      <c r="F251" s="90" t="s">
        <v>309</v>
      </c>
      <c r="G251" s="90"/>
      <c r="H251" s="90"/>
      <c r="I251" s="90"/>
      <c r="J251" s="90" t="s">
        <v>310</v>
      </c>
      <c r="K251" s="90"/>
      <c r="L251" s="90"/>
      <c r="N251" s="90" t="s">
        <v>311</v>
      </c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C251" s="82">
        <v>19113</v>
      </c>
      <c r="AD251" s="82"/>
    </row>
    <row r="252" spans="2:30" x14ac:dyDescent="0.25">
      <c r="C252" s="91" t="s">
        <v>2</v>
      </c>
      <c r="G252" s="91" t="s">
        <v>2</v>
      </c>
      <c r="K252" s="91" t="s">
        <v>2</v>
      </c>
      <c r="O252" s="92" t="s">
        <v>312</v>
      </c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</row>
    <row r="253" spans="2:30" x14ac:dyDescent="0.25">
      <c r="B253" s="90" t="s">
        <v>313</v>
      </c>
      <c r="C253" s="90"/>
      <c r="D253" s="90"/>
      <c r="F253" s="90" t="s">
        <v>314</v>
      </c>
      <c r="G253" s="90"/>
      <c r="H253" s="90"/>
      <c r="I253" s="90"/>
      <c r="J253" s="90" t="s">
        <v>315</v>
      </c>
      <c r="K253" s="90"/>
      <c r="L253" s="90"/>
      <c r="N253" s="90" t="s">
        <v>316</v>
      </c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C253" s="82">
        <v>865.74</v>
      </c>
      <c r="AD253" s="82"/>
    </row>
    <row r="254" spans="2:30" x14ac:dyDescent="0.25">
      <c r="C254" s="91" t="s">
        <v>2</v>
      </c>
      <c r="G254" s="91" t="s">
        <v>2</v>
      </c>
      <c r="K254" s="91" t="s">
        <v>2</v>
      </c>
      <c r="O254" s="92" t="s">
        <v>317</v>
      </c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3">
        <v>182.7</v>
      </c>
      <c r="AD254" s="93"/>
    </row>
    <row r="255" spans="2:30" x14ac:dyDescent="0.25">
      <c r="C255" s="91" t="s">
        <v>2</v>
      </c>
      <c r="G255" s="91" t="s">
        <v>2</v>
      </c>
      <c r="K255" s="91" t="s">
        <v>2</v>
      </c>
      <c r="O255" s="92" t="s">
        <v>318</v>
      </c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3">
        <v>45</v>
      </c>
      <c r="AD255" s="93"/>
    </row>
    <row r="256" spans="2:30" x14ac:dyDescent="0.25">
      <c r="C256" s="91" t="s">
        <v>2</v>
      </c>
      <c r="G256" s="91" t="s">
        <v>2</v>
      </c>
      <c r="K256" s="91" t="s">
        <v>2</v>
      </c>
      <c r="O256" s="92" t="s">
        <v>319</v>
      </c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3">
        <v>9.36</v>
      </c>
      <c r="AD256" s="93"/>
    </row>
    <row r="257" spans="2:30" x14ac:dyDescent="0.25">
      <c r="C257" s="91" t="s">
        <v>2</v>
      </c>
      <c r="G257" s="91" t="s">
        <v>2</v>
      </c>
      <c r="K257" s="91" t="s">
        <v>2</v>
      </c>
      <c r="O257" s="92" t="s">
        <v>320</v>
      </c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3">
        <v>50</v>
      </c>
      <c r="AD257" s="93"/>
    </row>
    <row r="258" spans="2:30" x14ac:dyDescent="0.25">
      <c r="C258" s="91" t="s">
        <v>2</v>
      </c>
      <c r="G258" s="91" t="s">
        <v>2</v>
      </c>
      <c r="K258" s="91" t="s">
        <v>2</v>
      </c>
      <c r="O258" s="92" t="s">
        <v>321</v>
      </c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3">
        <v>7.2</v>
      </c>
      <c r="AD258" s="93"/>
    </row>
    <row r="259" spans="2:30" x14ac:dyDescent="0.25">
      <c r="C259" s="91" t="s">
        <v>2</v>
      </c>
      <c r="G259" s="91" t="s">
        <v>2</v>
      </c>
      <c r="K259" s="91" t="s">
        <v>2</v>
      </c>
      <c r="O259" s="92" t="s">
        <v>322</v>
      </c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3">
        <v>31.5</v>
      </c>
      <c r="AD259" s="93"/>
    </row>
    <row r="260" spans="2:30" x14ac:dyDescent="0.25">
      <c r="C260" s="91" t="s">
        <v>2</v>
      </c>
      <c r="G260" s="91" t="s">
        <v>2</v>
      </c>
      <c r="K260" s="91" t="s">
        <v>2</v>
      </c>
      <c r="O260" s="92" t="s">
        <v>323</v>
      </c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3">
        <v>15.24</v>
      </c>
      <c r="AD260" s="93"/>
    </row>
    <row r="261" spans="2:30" x14ac:dyDescent="0.25">
      <c r="C261" s="91" t="s">
        <v>2</v>
      </c>
      <c r="G261" s="91" t="s">
        <v>2</v>
      </c>
      <c r="K261" s="91" t="s">
        <v>2</v>
      </c>
      <c r="O261" s="92" t="s">
        <v>324</v>
      </c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3">
        <v>129.24</v>
      </c>
      <c r="AD261" s="93"/>
    </row>
    <row r="262" spans="2:30" x14ac:dyDescent="0.25">
      <c r="C262" s="91" t="s">
        <v>2</v>
      </c>
      <c r="G262" s="91" t="s">
        <v>2</v>
      </c>
      <c r="K262" s="91" t="s">
        <v>2</v>
      </c>
      <c r="O262" s="92" t="s">
        <v>325</v>
      </c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3">
        <v>40</v>
      </c>
      <c r="AD262" s="93"/>
    </row>
    <row r="263" spans="2:30" x14ac:dyDescent="0.25">
      <c r="C263" s="91" t="s">
        <v>2</v>
      </c>
      <c r="G263" s="91" t="s">
        <v>2</v>
      </c>
      <c r="K263" s="91" t="s">
        <v>2</v>
      </c>
      <c r="O263" s="92" t="s">
        <v>326</v>
      </c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3">
        <v>319.5</v>
      </c>
      <c r="AD263" s="93"/>
    </row>
    <row r="264" spans="2:30" x14ac:dyDescent="0.25">
      <c r="C264" s="91" t="s">
        <v>2</v>
      </c>
      <c r="G264" s="91" t="s">
        <v>2</v>
      </c>
      <c r="K264" s="91" t="s">
        <v>2</v>
      </c>
      <c r="O264" s="92" t="s">
        <v>327</v>
      </c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3">
        <v>36</v>
      </c>
      <c r="AD264" s="93"/>
    </row>
    <row r="265" spans="2:30" x14ac:dyDescent="0.25">
      <c r="B265" s="90" t="s">
        <v>328</v>
      </c>
      <c r="C265" s="90"/>
      <c r="D265" s="90"/>
      <c r="F265" s="90" t="s">
        <v>314</v>
      </c>
      <c r="G265" s="90"/>
      <c r="H265" s="90"/>
      <c r="I265" s="90"/>
      <c r="J265" s="90" t="s">
        <v>329</v>
      </c>
      <c r="K265" s="90"/>
      <c r="L265" s="90"/>
      <c r="N265" s="90" t="s">
        <v>330</v>
      </c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C265" s="82">
        <v>935</v>
      </c>
      <c r="AD265" s="82"/>
    </row>
    <row r="266" spans="2:30" x14ac:dyDescent="0.25">
      <c r="C266" s="91" t="s">
        <v>2</v>
      </c>
      <c r="G266" s="91" t="s">
        <v>2</v>
      </c>
      <c r="K266" s="91" t="s">
        <v>2</v>
      </c>
      <c r="O266" s="92" t="s">
        <v>331</v>
      </c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</row>
    <row r="267" spans="2:30" x14ac:dyDescent="0.25">
      <c r="B267" s="90" t="s">
        <v>332</v>
      </c>
      <c r="C267" s="90"/>
      <c r="D267" s="90"/>
      <c r="F267" s="90" t="s">
        <v>314</v>
      </c>
      <c r="G267" s="90"/>
      <c r="H267" s="90"/>
      <c r="I267" s="90"/>
      <c r="J267" s="90" t="s">
        <v>68</v>
      </c>
      <c r="K267" s="90"/>
      <c r="L267" s="90"/>
      <c r="N267" s="90" t="s">
        <v>69</v>
      </c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C267" s="82">
        <v>16.5</v>
      </c>
      <c r="AD267" s="82"/>
    </row>
    <row r="268" spans="2:30" x14ac:dyDescent="0.25">
      <c r="C268" s="91" t="s">
        <v>2</v>
      </c>
      <c r="G268" s="91" t="s">
        <v>2</v>
      </c>
      <c r="K268" s="91" t="s">
        <v>2</v>
      </c>
      <c r="O268" s="92" t="s">
        <v>333</v>
      </c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</row>
    <row r="269" spans="2:30" x14ac:dyDescent="0.25">
      <c r="B269" s="90" t="s">
        <v>334</v>
      </c>
      <c r="C269" s="90"/>
      <c r="D269" s="90"/>
      <c r="F269" s="90" t="s">
        <v>314</v>
      </c>
      <c r="G269" s="90"/>
      <c r="H269" s="90"/>
      <c r="I269" s="90"/>
      <c r="J269" s="90" t="s">
        <v>335</v>
      </c>
      <c r="K269" s="90"/>
      <c r="L269" s="90"/>
      <c r="N269" s="90" t="s">
        <v>336</v>
      </c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C269" s="82">
        <v>9700</v>
      </c>
      <c r="AD269" s="82"/>
    </row>
    <row r="270" spans="2:30" x14ac:dyDescent="0.25">
      <c r="C270" s="91" t="s">
        <v>2</v>
      </c>
      <c r="G270" s="91" t="s">
        <v>2</v>
      </c>
      <c r="K270" s="91" t="s">
        <v>2</v>
      </c>
      <c r="O270" s="92" t="s">
        <v>337</v>
      </c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3">
        <v>4000</v>
      </c>
      <c r="AD270" s="93"/>
    </row>
    <row r="271" spans="2:30" x14ac:dyDescent="0.25">
      <c r="C271" s="91" t="s">
        <v>2</v>
      </c>
      <c r="G271" s="91" t="s">
        <v>2</v>
      </c>
      <c r="K271" s="91" t="s">
        <v>2</v>
      </c>
      <c r="O271" s="92" t="s">
        <v>338</v>
      </c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3">
        <v>4000</v>
      </c>
      <c r="AD271" s="93"/>
    </row>
    <row r="272" spans="2:30" x14ac:dyDescent="0.25">
      <c r="C272" s="91" t="s">
        <v>2</v>
      </c>
      <c r="G272" s="91" t="s">
        <v>2</v>
      </c>
      <c r="K272" s="91" t="s">
        <v>2</v>
      </c>
      <c r="O272" s="92" t="s">
        <v>339</v>
      </c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3">
        <v>1700</v>
      </c>
      <c r="AD272" s="93"/>
    </row>
    <row r="273" spans="1:30" x14ac:dyDescent="0.25">
      <c r="B273" s="90" t="s">
        <v>340</v>
      </c>
      <c r="C273" s="90"/>
      <c r="D273" s="90"/>
      <c r="F273" s="90" t="s">
        <v>314</v>
      </c>
      <c r="G273" s="90"/>
      <c r="H273" s="90"/>
      <c r="I273" s="90"/>
      <c r="J273" s="90" t="s">
        <v>341</v>
      </c>
      <c r="K273" s="90"/>
      <c r="L273" s="90"/>
      <c r="N273" s="90" t="s">
        <v>342</v>
      </c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C273" s="82">
        <v>956</v>
      </c>
      <c r="AD273" s="82"/>
    </row>
    <row r="274" spans="1:30" x14ac:dyDescent="0.25">
      <c r="C274" s="91" t="s">
        <v>2</v>
      </c>
      <c r="G274" s="91" t="s">
        <v>2</v>
      </c>
      <c r="K274" s="91" t="s">
        <v>2</v>
      </c>
      <c r="O274" s="92" t="s">
        <v>343</v>
      </c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3">
        <v>798</v>
      </c>
      <c r="AD274" s="93"/>
    </row>
    <row r="275" spans="1:30" x14ac:dyDescent="0.25">
      <c r="C275" s="91" t="s">
        <v>2</v>
      </c>
      <c r="G275" s="91" t="s">
        <v>2</v>
      </c>
      <c r="K275" s="91" t="s">
        <v>2</v>
      </c>
      <c r="O275" s="92" t="s">
        <v>344</v>
      </c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3">
        <v>158</v>
      </c>
      <c r="AD275" s="93"/>
    </row>
    <row r="276" spans="1:30" ht="10.5" customHeight="1" x14ac:dyDescent="0.25"/>
    <row r="277" spans="1:30" ht="12" customHeight="1" x14ac:dyDescent="0.25"/>
    <row r="278" spans="1:30" ht="13.5" customHeight="1" x14ac:dyDescent="0.25">
      <c r="A278" s="85" t="s">
        <v>45</v>
      </c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R278" s="86" t="s">
        <v>345</v>
      </c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</row>
    <row r="279" spans="1:30" ht="25.5" customHeight="1" x14ac:dyDescent="0.25">
      <c r="C279" s="77" t="s">
        <v>47</v>
      </c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</row>
    <row r="280" spans="1:30" ht="7.5" customHeight="1" x14ac:dyDescent="0.25"/>
    <row r="281" spans="1:30" ht="18.75" customHeight="1" x14ac:dyDescent="0.25">
      <c r="I281" s="87" t="s">
        <v>48</v>
      </c>
      <c r="J281" s="87"/>
      <c r="K281" s="87"/>
      <c r="L281" s="87"/>
      <c r="M281" s="87"/>
      <c r="N281" s="87"/>
      <c r="O281" s="87"/>
      <c r="P281" s="87"/>
      <c r="S281" s="88" t="s">
        <v>49</v>
      </c>
      <c r="T281" s="88"/>
      <c r="U281" s="88"/>
      <c r="V281" s="88"/>
      <c r="W281" s="88"/>
      <c r="X281" s="88"/>
      <c r="Y281" s="88"/>
    </row>
    <row r="282" spans="1:30" ht="6.75" customHeight="1" x14ac:dyDescent="0.25"/>
    <row r="283" spans="1:30" ht="14.25" customHeight="1" x14ac:dyDescent="0.25">
      <c r="A283" s="89" t="s">
        <v>50</v>
      </c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</row>
    <row r="284" spans="1:30" x14ac:dyDescent="0.25">
      <c r="B284" s="79" t="s">
        <v>51</v>
      </c>
      <c r="C284" s="79"/>
      <c r="D284" s="79"/>
      <c r="F284" s="79" t="s">
        <v>52</v>
      </c>
      <c r="G284" s="79"/>
      <c r="H284" s="79"/>
      <c r="I284" s="79"/>
      <c r="J284" s="79" t="s">
        <v>53</v>
      </c>
      <c r="K284" s="79"/>
      <c r="L284" s="79"/>
      <c r="N284" s="79" t="s">
        <v>54</v>
      </c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  <c r="AA284" s="79"/>
      <c r="AC284" s="80" t="s">
        <v>55</v>
      </c>
      <c r="AD284" s="80"/>
    </row>
    <row r="285" spans="1:30" x14ac:dyDescent="0.25">
      <c r="B285" s="90" t="s">
        <v>346</v>
      </c>
      <c r="C285" s="90"/>
      <c r="D285" s="90"/>
      <c r="F285" s="90" t="s">
        <v>314</v>
      </c>
      <c r="G285" s="90"/>
      <c r="H285" s="90"/>
      <c r="I285" s="90"/>
      <c r="J285" s="90" t="s">
        <v>72</v>
      </c>
      <c r="K285" s="90"/>
      <c r="L285" s="90"/>
      <c r="N285" s="90" t="s">
        <v>73</v>
      </c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C285" s="82">
        <v>128.61000000000001</v>
      </c>
      <c r="AD285" s="82"/>
    </row>
    <row r="286" spans="1:30" x14ac:dyDescent="0.25">
      <c r="C286" s="91" t="s">
        <v>2</v>
      </c>
      <c r="G286" s="91" t="s">
        <v>2</v>
      </c>
      <c r="K286" s="91" t="s">
        <v>2</v>
      </c>
      <c r="O286" s="92" t="s">
        <v>347</v>
      </c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</row>
    <row r="287" spans="1:30" x14ac:dyDescent="0.25">
      <c r="B287" s="90" t="s">
        <v>348</v>
      </c>
      <c r="C287" s="90"/>
      <c r="D287" s="90"/>
      <c r="F287" s="90" t="s">
        <v>314</v>
      </c>
      <c r="G287" s="90"/>
      <c r="H287" s="90"/>
      <c r="I287" s="90"/>
      <c r="J287" s="90" t="s">
        <v>349</v>
      </c>
      <c r="K287" s="90"/>
      <c r="L287" s="90"/>
      <c r="N287" s="90" t="s">
        <v>350</v>
      </c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C287" s="82">
        <v>2873.85</v>
      </c>
      <c r="AD287" s="82"/>
    </row>
    <row r="288" spans="1:30" x14ac:dyDescent="0.25">
      <c r="C288" s="91" t="s">
        <v>2</v>
      </c>
      <c r="G288" s="91" t="s">
        <v>2</v>
      </c>
      <c r="K288" s="91" t="s">
        <v>2</v>
      </c>
      <c r="O288" s="92" t="s">
        <v>224</v>
      </c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3">
        <v>736</v>
      </c>
      <c r="AD288" s="93"/>
    </row>
    <row r="289" spans="2:30" x14ac:dyDescent="0.25">
      <c r="C289" s="91" t="s">
        <v>2</v>
      </c>
      <c r="G289" s="91" t="s">
        <v>2</v>
      </c>
      <c r="K289" s="91" t="s">
        <v>2</v>
      </c>
      <c r="O289" s="92" t="s">
        <v>351</v>
      </c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3">
        <v>1114.3499999999999</v>
      </c>
      <c r="AD289" s="93"/>
    </row>
    <row r="290" spans="2:30" x14ac:dyDescent="0.25">
      <c r="C290" s="91" t="s">
        <v>2</v>
      </c>
      <c r="G290" s="91" t="s">
        <v>2</v>
      </c>
      <c r="K290" s="91" t="s">
        <v>2</v>
      </c>
      <c r="O290" s="92" t="s">
        <v>351</v>
      </c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3">
        <v>1023.5</v>
      </c>
      <c r="AD290" s="93"/>
    </row>
    <row r="291" spans="2:30" x14ac:dyDescent="0.25">
      <c r="B291" s="90" t="s">
        <v>352</v>
      </c>
      <c r="C291" s="90"/>
      <c r="D291" s="90"/>
      <c r="F291" s="90" t="s">
        <v>314</v>
      </c>
      <c r="G291" s="90"/>
      <c r="H291" s="90"/>
      <c r="I291" s="90"/>
      <c r="J291" s="90" t="s">
        <v>353</v>
      </c>
      <c r="K291" s="90"/>
      <c r="L291" s="90"/>
      <c r="N291" s="90" t="s">
        <v>354</v>
      </c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C291" s="82">
        <v>1700</v>
      </c>
      <c r="AD291" s="82"/>
    </row>
    <row r="292" spans="2:30" x14ac:dyDescent="0.25">
      <c r="C292" s="91" t="s">
        <v>2</v>
      </c>
      <c r="G292" s="91" t="s">
        <v>2</v>
      </c>
      <c r="K292" s="91" t="s">
        <v>2</v>
      </c>
      <c r="O292" s="92" t="s">
        <v>355</v>
      </c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</row>
    <row r="293" spans="2:30" x14ac:dyDescent="0.25">
      <c r="B293" s="90" t="s">
        <v>356</v>
      </c>
      <c r="C293" s="90"/>
      <c r="D293" s="90"/>
      <c r="F293" s="90" t="s">
        <v>314</v>
      </c>
      <c r="G293" s="90"/>
      <c r="H293" s="90"/>
      <c r="I293" s="90"/>
      <c r="J293" s="90" t="s">
        <v>85</v>
      </c>
      <c r="K293" s="90"/>
      <c r="L293" s="90"/>
      <c r="N293" s="90" t="s">
        <v>86</v>
      </c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C293" s="82">
        <v>446.77</v>
      </c>
      <c r="AD293" s="82"/>
    </row>
    <row r="294" spans="2:30" x14ac:dyDescent="0.25">
      <c r="C294" s="91" t="s">
        <v>2</v>
      </c>
      <c r="G294" s="91" t="s">
        <v>2</v>
      </c>
      <c r="K294" s="91" t="s">
        <v>2</v>
      </c>
      <c r="O294" s="92" t="s">
        <v>357</v>
      </c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3">
        <v>115.5</v>
      </c>
      <c r="AD294" s="93"/>
    </row>
    <row r="295" spans="2:30" x14ac:dyDescent="0.25">
      <c r="C295" s="91" t="s">
        <v>2</v>
      </c>
      <c r="G295" s="91" t="s">
        <v>2</v>
      </c>
      <c r="K295" s="91" t="s">
        <v>2</v>
      </c>
      <c r="O295" s="92" t="s">
        <v>358</v>
      </c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3">
        <v>331.27</v>
      </c>
      <c r="AD295" s="93"/>
    </row>
    <row r="296" spans="2:30" x14ac:dyDescent="0.25">
      <c r="B296" s="90" t="s">
        <v>359</v>
      </c>
      <c r="C296" s="90"/>
      <c r="D296" s="90"/>
      <c r="F296" s="90" t="s">
        <v>314</v>
      </c>
      <c r="G296" s="90"/>
      <c r="H296" s="90"/>
      <c r="I296" s="90"/>
      <c r="J296" s="90" t="s">
        <v>360</v>
      </c>
      <c r="K296" s="90"/>
      <c r="L296" s="90"/>
      <c r="N296" s="90" t="s">
        <v>361</v>
      </c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C296" s="82">
        <v>29</v>
      </c>
      <c r="AD296" s="82"/>
    </row>
    <row r="297" spans="2:30" x14ac:dyDescent="0.25">
      <c r="C297" s="91" t="s">
        <v>2</v>
      </c>
      <c r="G297" s="91" t="s">
        <v>2</v>
      </c>
      <c r="K297" s="91" t="s">
        <v>2</v>
      </c>
      <c r="O297" s="92" t="s">
        <v>362</v>
      </c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</row>
    <row r="298" spans="2:30" x14ac:dyDescent="0.25">
      <c r="B298" s="90" t="s">
        <v>363</v>
      </c>
      <c r="C298" s="90"/>
      <c r="D298" s="90"/>
      <c r="F298" s="90" t="s">
        <v>314</v>
      </c>
      <c r="G298" s="90"/>
      <c r="H298" s="90"/>
      <c r="I298" s="90"/>
      <c r="J298" s="90" t="s">
        <v>364</v>
      </c>
      <c r="K298" s="90"/>
      <c r="L298" s="90"/>
      <c r="N298" s="90" t="s">
        <v>365</v>
      </c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C298" s="82">
        <v>3980</v>
      </c>
      <c r="AD298" s="82"/>
    </row>
    <row r="299" spans="2:30" x14ac:dyDescent="0.25">
      <c r="C299" s="91" t="s">
        <v>2</v>
      </c>
      <c r="G299" s="91" t="s">
        <v>2</v>
      </c>
      <c r="K299" s="91" t="s">
        <v>2</v>
      </c>
      <c r="O299" s="92" t="s">
        <v>366</v>
      </c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3">
        <v>995</v>
      </c>
      <c r="AD299" s="93"/>
    </row>
    <row r="300" spans="2:30" x14ac:dyDescent="0.25">
      <c r="C300" s="91" t="s">
        <v>2</v>
      </c>
      <c r="G300" s="91" t="s">
        <v>2</v>
      </c>
      <c r="K300" s="91" t="s">
        <v>2</v>
      </c>
      <c r="O300" s="92" t="s">
        <v>366</v>
      </c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3">
        <v>995</v>
      </c>
      <c r="AD300" s="93"/>
    </row>
    <row r="301" spans="2:30" x14ac:dyDescent="0.25">
      <c r="C301" s="91" t="s">
        <v>2</v>
      </c>
      <c r="G301" s="91" t="s">
        <v>2</v>
      </c>
      <c r="K301" s="91" t="s">
        <v>2</v>
      </c>
      <c r="O301" s="92" t="s">
        <v>366</v>
      </c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3">
        <v>995</v>
      </c>
      <c r="AD301" s="93"/>
    </row>
    <row r="302" spans="2:30" x14ac:dyDescent="0.25">
      <c r="C302" s="91" t="s">
        <v>2</v>
      </c>
      <c r="G302" s="91" t="s">
        <v>2</v>
      </c>
      <c r="K302" s="91" t="s">
        <v>2</v>
      </c>
      <c r="O302" s="92" t="s">
        <v>366</v>
      </c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3">
        <v>995</v>
      </c>
      <c r="AD302" s="93"/>
    </row>
    <row r="303" spans="2:30" x14ac:dyDescent="0.25">
      <c r="B303" s="90" t="s">
        <v>367</v>
      </c>
      <c r="C303" s="90"/>
      <c r="D303" s="90"/>
      <c r="F303" s="90" t="s">
        <v>314</v>
      </c>
      <c r="G303" s="90"/>
      <c r="H303" s="90"/>
      <c r="I303" s="90"/>
      <c r="J303" s="90" t="s">
        <v>109</v>
      </c>
      <c r="K303" s="90"/>
      <c r="L303" s="90"/>
      <c r="N303" s="90" t="s">
        <v>110</v>
      </c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C303" s="82">
        <v>2448.1999999999998</v>
      </c>
      <c r="AD303" s="82"/>
    </row>
    <row r="304" spans="2:30" x14ac:dyDescent="0.25">
      <c r="C304" s="91" t="s">
        <v>2</v>
      </c>
      <c r="G304" s="91" t="s">
        <v>2</v>
      </c>
      <c r="K304" s="91" t="s">
        <v>2</v>
      </c>
      <c r="O304" s="92" t="s">
        <v>119</v>
      </c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3">
        <v>850.5</v>
      </c>
      <c r="AD304" s="93"/>
    </row>
    <row r="305" spans="2:30" x14ac:dyDescent="0.25">
      <c r="C305" s="91" t="s">
        <v>2</v>
      </c>
      <c r="G305" s="91" t="s">
        <v>2</v>
      </c>
      <c r="K305" s="91" t="s">
        <v>2</v>
      </c>
      <c r="O305" s="92" t="s">
        <v>368</v>
      </c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3">
        <v>1495.5</v>
      </c>
      <c r="AD305" s="93"/>
    </row>
    <row r="306" spans="2:30" x14ac:dyDescent="0.25">
      <c r="C306" s="91" t="s">
        <v>2</v>
      </c>
      <c r="G306" s="91" t="s">
        <v>2</v>
      </c>
      <c r="K306" s="91" t="s">
        <v>2</v>
      </c>
      <c r="O306" s="92" t="s">
        <v>369</v>
      </c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3">
        <v>24.2</v>
      </c>
      <c r="AD306" s="93"/>
    </row>
    <row r="307" spans="2:30" x14ac:dyDescent="0.25">
      <c r="C307" s="91" t="s">
        <v>2</v>
      </c>
      <c r="G307" s="91" t="s">
        <v>2</v>
      </c>
      <c r="K307" s="91" t="s">
        <v>2</v>
      </c>
      <c r="O307" s="92" t="s">
        <v>124</v>
      </c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3">
        <v>78</v>
      </c>
      <c r="AD307" s="93"/>
    </row>
    <row r="308" spans="2:30" x14ac:dyDescent="0.25">
      <c r="B308" s="90" t="s">
        <v>370</v>
      </c>
      <c r="C308" s="90"/>
      <c r="D308" s="90"/>
      <c r="F308" s="90" t="s">
        <v>314</v>
      </c>
      <c r="G308" s="90"/>
      <c r="H308" s="90"/>
      <c r="I308" s="90"/>
      <c r="J308" s="90" t="s">
        <v>371</v>
      </c>
      <c r="K308" s="90"/>
      <c r="L308" s="90"/>
      <c r="N308" s="90" t="s">
        <v>372</v>
      </c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C308" s="82">
        <v>245</v>
      </c>
      <c r="AD308" s="82"/>
    </row>
    <row r="309" spans="2:30" x14ac:dyDescent="0.25">
      <c r="C309" s="91" t="s">
        <v>2</v>
      </c>
      <c r="G309" s="91" t="s">
        <v>2</v>
      </c>
      <c r="K309" s="91" t="s">
        <v>2</v>
      </c>
      <c r="O309" s="92" t="s">
        <v>373</v>
      </c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</row>
    <row r="310" spans="2:30" x14ac:dyDescent="0.25">
      <c r="B310" s="90" t="s">
        <v>374</v>
      </c>
      <c r="C310" s="90"/>
      <c r="D310" s="90"/>
      <c r="F310" s="90" t="s">
        <v>314</v>
      </c>
      <c r="G310" s="90"/>
      <c r="H310" s="90"/>
      <c r="I310" s="90"/>
      <c r="J310" s="90" t="s">
        <v>375</v>
      </c>
      <c r="K310" s="90"/>
      <c r="L310" s="90"/>
      <c r="N310" s="90" t="s">
        <v>376</v>
      </c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C310" s="82">
        <v>377.5</v>
      </c>
      <c r="AD310" s="82"/>
    </row>
    <row r="311" spans="2:30" x14ac:dyDescent="0.25">
      <c r="C311" s="91" t="s">
        <v>2</v>
      </c>
      <c r="G311" s="91" t="s">
        <v>2</v>
      </c>
      <c r="K311" s="91" t="s">
        <v>2</v>
      </c>
      <c r="O311" s="92" t="s">
        <v>377</v>
      </c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3">
        <v>55</v>
      </c>
      <c r="AD311" s="93"/>
    </row>
    <row r="312" spans="2:30" x14ac:dyDescent="0.25">
      <c r="C312" s="91" t="s">
        <v>2</v>
      </c>
      <c r="G312" s="91" t="s">
        <v>2</v>
      </c>
      <c r="K312" s="91" t="s">
        <v>2</v>
      </c>
      <c r="O312" s="92" t="s">
        <v>378</v>
      </c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3">
        <v>322.5</v>
      </c>
      <c r="AD312" s="93"/>
    </row>
    <row r="313" spans="2:30" x14ac:dyDescent="0.25">
      <c r="B313" s="90" t="s">
        <v>379</v>
      </c>
      <c r="C313" s="90"/>
      <c r="D313" s="90"/>
      <c r="F313" s="90" t="s">
        <v>314</v>
      </c>
      <c r="G313" s="90"/>
      <c r="H313" s="90"/>
      <c r="I313" s="90"/>
      <c r="J313" s="90" t="s">
        <v>380</v>
      </c>
      <c r="K313" s="90"/>
      <c r="L313" s="90"/>
      <c r="N313" s="90" t="s">
        <v>381</v>
      </c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C313" s="82">
        <v>13000</v>
      </c>
      <c r="AD313" s="82"/>
    </row>
    <row r="314" spans="2:30" x14ac:dyDescent="0.25">
      <c r="C314" s="91" t="s">
        <v>2</v>
      </c>
      <c r="G314" s="91" t="s">
        <v>2</v>
      </c>
      <c r="K314" s="91" t="s">
        <v>2</v>
      </c>
      <c r="O314" s="92" t="s">
        <v>382</v>
      </c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</row>
    <row r="315" spans="2:30" x14ac:dyDescent="0.25">
      <c r="B315" s="90" t="s">
        <v>383</v>
      </c>
      <c r="C315" s="90"/>
      <c r="D315" s="90"/>
      <c r="F315" s="90" t="s">
        <v>314</v>
      </c>
      <c r="G315" s="90"/>
      <c r="H315" s="90"/>
      <c r="I315" s="90"/>
      <c r="J315" s="90" t="s">
        <v>168</v>
      </c>
      <c r="K315" s="90"/>
      <c r="L315" s="90"/>
      <c r="N315" s="90" t="s">
        <v>169</v>
      </c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C315" s="82">
        <v>10792.28</v>
      </c>
      <c r="AD315" s="82"/>
    </row>
    <row r="316" spans="2:30" x14ac:dyDescent="0.25">
      <c r="C316" s="91" t="s">
        <v>2</v>
      </c>
      <c r="G316" s="91" t="s">
        <v>2</v>
      </c>
      <c r="K316" s="91" t="s">
        <v>2</v>
      </c>
      <c r="O316" s="92" t="s">
        <v>384</v>
      </c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3">
        <v>3000</v>
      </c>
      <c r="AD316" s="93"/>
    </row>
    <row r="317" spans="2:30" x14ac:dyDescent="0.25">
      <c r="C317" s="91" t="s">
        <v>2</v>
      </c>
      <c r="G317" s="91" t="s">
        <v>2</v>
      </c>
      <c r="K317" s="91" t="s">
        <v>2</v>
      </c>
      <c r="O317" s="92" t="s">
        <v>385</v>
      </c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3">
        <v>7792.28</v>
      </c>
      <c r="AD317" s="93"/>
    </row>
    <row r="318" spans="2:30" x14ac:dyDescent="0.25">
      <c r="B318" s="90" t="s">
        <v>386</v>
      </c>
      <c r="C318" s="90"/>
      <c r="D318" s="90"/>
      <c r="F318" s="90" t="s">
        <v>314</v>
      </c>
      <c r="G318" s="90"/>
      <c r="H318" s="90"/>
      <c r="I318" s="90"/>
      <c r="J318" s="90" t="s">
        <v>387</v>
      </c>
      <c r="K318" s="90"/>
      <c r="L318" s="90"/>
      <c r="N318" s="90" t="s">
        <v>388</v>
      </c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C318" s="82">
        <v>500</v>
      </c>
      <c r="AD318" s="82"/>
    </row>
    <row r="319" spans="2:30" x14ac:dyDescent="0.25">
      <c r="C319" s="91" t="s">
        <v>2</v>
      </c>
      <c r="G319" s="91" t="s">
        <v>2</v>
      </c>
      <c r="K319" s="91" t="s">
        <v>2</v>
      </c>
      <c r="O319" s="92" t="s">
        <v>389</v>
      </c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</row>
    <row r="320" spans="2:30" x14ac:dyDescent="0.25">
      <c r="B320" s="90" t="s">
        <v>390</v>
      </c>
      <c r="C320" s="90"/>
      <c r="D320" s="90"/>
      <c r="F320" s="90" t="s">
        <v>391</v>
      </c>
      <c r="G320" s="90"/>
      <c r="H320" s="90"/>
      <c r="I320" s="90"/>
      <c r="J320" s="90" t="s">
        <v>173</v>
      </c>
      <c r="K320" s="90"/>
      <c r="L320" s="90"/>
      <c r="N320" s="90" t="s">
        <v>174</v>
      </c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C320" s="82">
        <v>3832.5</v>
      </c>
      <c r="AD320" s="82"/>
    </row>
    <row r="321" spans="2:30" x14ac:dyDescent="0.25">
      <c r="C321" s="91" t="s">
        <v>2</v>
      </c>
      <c r="G321" s="91" t="s">
        <v>2</v>
      </c>
      <c r="K321" s="91" t="s">
        <v>2</v>
      </c>
      <c r="O321" s="92" t="s">
        <v>392</v>
      </c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3">
        <v>2133.3000000000002</v>
      </c>
      <c r="AD321" s="93"/>
    </row>
    <row r="322" spans="2:30" x14ac:dyDescent="0.25">
      <c r="C322" s="91" t="s">
        <v>2</v>
      </c>
      <c r="G322" s="91" t="s">
        <v>2</v>
      </c>
      <c r="K322" s="91" t="s">
        <v>2</v>
      </c>
      <c r="O322" s="92" t="s">
        <v>393</v>
      </c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3">
        <v>1699.2</v>
      </c>
      <c r="AD322" s="93"/>
    </row>
    <row r="323" spans="2:30" x14ac:dyDescent="0.25">
      <c r="B323" s="90" t="s">
        <v>394</v>
      </c>
      <c r="C323" s="90"/>
      <c r="D323" s="90"/>
      <c r="F323" s="90" t="s">
        <v>391</v>
      </c>
      <c r="G323" s="90"/>
      <c r="H323" s="90"/>
      <c r="I323" s="90"/>
      <c r="J323" s="90" t="s">
        <v>72</v>
      </c>
      <c r="K323" s="90"/>
      <c r="L323" s="90"/>
      <c r="N323" s="90" t="s">
        <v>73</v>
      </c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C323" s="82">
        <v>2338.66</v>
      </c>
      <c r="AD323" s="82"/>
    </row>
    <row r="324" spans="2:30" x14ac:dyDescent="0.25">
      <c r="C324" s="91" t="s">
        <v>2</v>
      </c>
      <c r="G324" s="91" t="s">
        <v>2</v>
      </c>
      <c r="K324" s="91" t="s">
        <v>2</v>
      </c>
      <c r="O324" s="92" t="s">
        <v>395</v>
      </c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3">
        <v>44.75</v>
      </c>
      <c r="AD324" s="93"/>
    </row>
    <row r="325" spans="2:30" x14ac:dyDescent="0.25">
      <c r="C325" s="91" t="s">
        <v>2</v>
      </c>
      <c r="G325" s="91" t="s">
        <v>2</v>
      </c>
      <c r="K325" s="91" t="s">
        <v>2</v>
      </c>
      <c r="O325" s="92" t="s">
        <v>396</v>
      </c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3">
        <v>247.68</v>
      </c>
      <c r="AD325" s="93"/>
    </row>
    <row r="326" spans="2:30" x14ac:dyDescent="0.25">
      <c r="C326" s="91" t="s">
        <v>2</v>
      </c>
      <c r="G326" s="91" t="s">
        <v>2</v>
      </c>
      <c r="K326" s="91" t="s">
        <v>2</v>
      </c>
      <c r="O326" s="92" t="s">
        <v>397</v>
      </c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3">
        <v>434.4</v>
      </c>
      <c r="AD326" s="93"/>
    </row>
    <row r="327" spans="2:30" x14ac:dyDescent="0.25">
      <c r="C327" s="91" t="s">
        <v>2</v>
      </c>
      <c r="G327" s="91" t="s">
        <v>2</v>
      </c>
      <c r="K327" s="91" t="s">
        <v>2</v>
      </c>
      <c r="O327" s="92" t="s">
        <v>398</v>
      </c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3">
        <v>385.83</v>
      </c>
      <c r="AD327" s="93"/>
    </row>
    <row r="328" spans="2:30" x14ac:dyDescent="0.25">
      <c r="C328" s="91" t="s">
        <v>2</v>
      </c>
      <c r="G328" s="91" t="s">
        <v>2</v>
      </c>
      <c r="K328" s="91" t="s">
        <v>2</v>
      </c>
      <c r="O328" s="92" t="s">
        <v>399</v>
      </c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3">
        <v>247.68</v>
      </c>
      <c r="AD328" s="93"/>
    </row>
    <row r="329" spans="2:30" x14ac:dyDescent="0.25">
      <c r="C329" s="91" t="s">
        <v>2</v>
      </c>
      <c r="G329" s="91" t="s">
        <v>2</v>
      </c>
      <c r="K329" s="91" t="s">
        <v>2</v>
      </c>
      <c r="O329" s="92" t="s">
        <v>400</v>
      </c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3">
        <v>270.10000000000002</v>
      </c>
      <c r="AD329" s="93"/>
    </row>
    <row r="330" spans="2:30" x14ac:dyDescent="0.25">
      <c r="C330" s="91" t="s">
        <v>2</v>
      </c>
      <c r="G330" s="91" t="s">
        <v>2</v>
      </c>
      <c r="K330" s="91" t="s">
        <v>2</v>
      </c>
      <c r="O330" s="92" t="s">
        <v>401</v>
      </c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3">
        <v>340.16</v>
      </c>
      <c r="AD330" s="93"/>
    </row>
    <row r="331" spans="2:30" x14ac:dyDescent="0.25">
      <c r="C331" s="91" t="s">
        <v>2</v>
      </c>
      <c r="G331" s="91" t="s">
        <v>2</v>
      </c>
      <c r="K331" s="91" t="s">
        <v>2</v>
      </c>
      <c r="O331" s="92" t="s">
        <v>402</v>
      </c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3">
        <v>368.06</v>
      </c>
      <c r="AD331" s="93"/>
    </row>
    <row r="332" spans="2:30" x14ac:dyDescent="0.25">
      <c r="B332" s="90" t="s">
        <v>403</v>
      </c>
      <c r="C332" s="90"/>
      <c r="D332" s="90"/>
      <c r="F332" s="90" t="s">
        <v>391</v>
      </c>
      <c r="G332" s="90"/>
      <c r="H332" s="90"/>
      <c r="I332" s="90"/>
      <c r="J332" s="90" t="s">
        <v>404</v>
      </c>
      <c r="K332" s="90"/>
      <c r="L332" s="90"/>
      <c r="N332" s="90" t="s">
        <v>405</v>
      </c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C332" s="82">
        <v>1425</v>
      </c>
      <c r="AD332" s="82"/>
    </row>
    <row r="333" spans="2:30" x14ac:dyDescent="0.25">
      <c r="C333" s="91" t="s">
        <v>2</v>
      </c>
      <c r="G333" s="91" t="s">
        <v>2</v>
      </c>
      <c r="K333" s="91" t="s">
        <v>2</v>
      </c>
      <c r="O333" s="92" t="s">
        <v>406</v>
      </c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3">
        <v>1035</v>
      </c>
      <c r="AD333" s="93"/>
    </row>
    <row r="334" spans="2:30" x14ac:dyDescent="0.25">
      <c r="C334" s="91" t="s">
        <v>2</v>
      </c>
      <c r="G334" s="91" t="s">
        <v>2</v>
      </c>
      <c r="K334" s="91" t="s">
        <v>2</v>
      </c>
      <c r="O334" s="92" t="s">
        <v>407</v>
      </c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3">
        <v>390</v>
      </c>
      <c r="AD334" s="93"/>
    </row>
    <row r="335" spans="2:30" x14ac:dyDescent="0.25">
      <c r="B335" s="90" t="s">
        <v>408</v>
      </c>
      <c r="C335" s="90"/>
      <c r="D335" s="90"/>
      <c r="F335" s="90" t="s">
        <v>391</v>
      </c>
      <c r="G335" s="90"/>
      <c r="H335" s="90"/>
      <c r="I335" s="90"/>
      <c r="J335" s="90" t="s">
        <v>409</v>
      </c>
      <c r="K335" s="90"/>
      <c r="L335" s="90"/>
      <c r="N335" s="90" t="s">
        <v>410</v>
      </c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C335" s="82">
        <v>5529.26</v>
      </c>
      <c r="AD335" s="82"/>
    </row>
    <row r="336" spans="2:30" x14ac:dyDescent="0.25">
      <c r="C336" s="91" t="s">
        <v>2</v>
      </c>
      <c r="G336" s="91" t="s">
        <v>2</v>
      </c>
      <c r="K336" s="91" t="s">
        <v>2</v>
      </c>
      <c r="O336" s="92" t="s">
        <v>411</v>
      </c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3">
        <v>2392.86</v>
      </c>
      <c r="AD336" s="93"/>
    </row>
    <row r="337" spans="1:30" x14ac:dyDescent="0.25">
      <c r="C337" s="91" t="s">
        <v>2</v>
      </c>
      <c r="G337" s="91" t="s">
        <v>2</v>
      </c>
      <c r="K337" s="91" t="s">
        <v>2</v>
      </c>
      <c r="O337" s="92" t="s">
        <v>412</v>
      </c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3">
        <v>3136.4</v>
      </c>
      <c r="AD337" s="93"/>
    </row>
    <row r="338" spans="1:30" ht="10.5" customHeight="1" x14ac:dyDescent="0.25"/>
    <row r="339" spans="1:30" ht="12" customHeight="1" x14ac:dyDescent="0.25"/>
    <row r="340" spans="1:30" ht="13.5" customHeight="1" x14ac:dyDescent="0.25">
      <c r="A340" s="85" t="s">
        <v>45</v>
      </c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R340" s="86" t="s">
        <v>413</v>
      </c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</row>
    <row r="341" spans="1:30" ht="25.5" customHeight="1" x14ac:dyDescent="0.25">
      <c r="C341" s="77" t="s">
        <v>47</v>
      </c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</row>
    <row r="342" spans="1:30" ht="7.5" customHeight="1" x14ac:dyDescent="0.25"/>
    <row r="343" spans="1:30" ht="18.75" customHeight="1" x14ac:dyDescent="0.25">
      <c r="I343" s="87" t="s">
        <v>48</v>
      </c>
      <c r="J343" s="87"/>
      <c r="K343" s="87"/>
      <c r="L343" s="87"/>
      <c r="M343" s="87"/>
      <c r="N343" s="87"/>
      <c r="O343" s="87"/>
      <c r="P343" s="87"/>
      <c r="S343" s="88" t="s">
        <v>49</v>
      </c>
      <c r="T343" s="88"/>
      <c r="U343" s="88"/>
      <c r="V343" s="88"/>
      <c r="W343" s="88"/>
      <c r="X343" s="88"/>
      <c r="Y343" s="88"/>
    </row>
    <row r="344" spans="1:30" ht="6.75" customHeight="1" x14ac:dyDescent="0.25"/>
    <row r="345" spans="1:30" ht="14.25" customHeight="1" x14ac:dyDescent="0.25">
      <c r="A345" s="89" t="s">
        <v>50</v>
      </c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</row>
    <row r="346" spans="1:30" x14ac:dyDescent="0.25">
      <c r="B346" s="79" t="s">
        <v>51</v>
      </c>
      <c r="C346" s="79"/>
      <c r="D346" s="79"/>
      <c r="F346" s="79" t="s">
        <v>52</v>
      </c>
      <c r="G346" s="79"/>
      <c r="H346" s="79"/>
      <c r="I346" s="79"/>
      <c r="J346" s="79" t="s">
        <v>53</v>
      </c>
      <c r="K346" s="79"/>
      <c r="L346" s="79"/>
      <c r="N346" s="79" t="s">
        <v>54</v>
      </c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  <c r="AA346" s="79"/>
      <c r="AC346" s="80" t="s">
        <v>55</v>
      </c>
      <c r="AD346" s="80"/>
    </row>
    <row r="347" spans="1:30" x14ac:dyDescent="0.25">
      <c r="B347" s="90" t="s">
        <v>414</v>
      </c>
      <c r="C347" s="90"/>
      <c r="D347" s="90"/>
      <c r="F347" s="90" t="s">
        <v>391</v>
      </c>
      <c r="G347" s="90"/>
      <c r="H347" s="90"/>
      <c r="I347" s="90"/>
      <c r="J347" s="90" t="s">
        <v>85</v>
      </c>
      <c r="K347" s="90"/>
      <c r="L347" s="90"/>
      <c r="N347" s="90" t="s">
        <v>86</v>
      </c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C347" s="82">
        <v>377</v>
      </c>
      <c r="AD347" s="82"/>
    </row>
    <row r="348" spans="1:30" x14ac:dyDescent="0.25">
      <c r="C348" s="91" t="s">
        <v>2</v>
      </c>
      <c r="G348" s="91" t="s">
        <v>2</v>
      </c>
      <c r="K348" s="91" t="s">
        <v>2</v>
      </c>
      <c r="O348" s="92" t="s">
        <v>415</v>
      </c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</row>
    <row r="349" spans="1:30" x14ac:dyDescent="0.25">
      <c r="B349" s="90" t="s">
        <v>416</v>
      </c>
      <c r="C349" s="90"/>
      <c r="D349" s="90"/>
      <c r="F349" s="90" t="s">
        <v>391</v>
      </c>
      <c r="G349" s="90"/>
      <c r="H349" s="90"/>
      <c r="I349" s="90"/>
      <c r="J349" s="90" t="s">
        <v>95</v>
      </c>
      <c r="K349" s="90"/>
      <c r="L349" s="90"/>
      <c r="N349" s="90" t="s">
        <v>96</v>
      </c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C349" s="82">
        <v>1233.4000000000001</v>
      </c>
      <c r="AD349" s="82"/>
    </row>
    <row r="350" spans="1:30" x14ac:dyDescent="0.25">
      <c r="C350" s="91" t="s">
        <v>2</v>
      </c>
      <c r="G350" s="91" t="s">
        <v>2</v>
      </c>
      <c r="K350" s="91" t="s">
        <v>2</v>
      </c>
      <c r="O350" s="92" t="s">
        <v>417</v>
      </c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3">
        <v>718.6</v>
      </c>
      <c r="AD350" s="93"/>
    </row>
    <row r="351" spans="1:30" x14ac:dyDescent="0.25">
      <c r="C351" s="91" t="s">
        <v>2</v>
      </c>
      <c r="G351" s="91" t="s">
        <v>2</v>
      </c>
      <c r="K351" s="91" t="s">
        <v>2</v>
      </c>
      <c r="O351" s="92" t="s">
        <v>417</v>
      </c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3">
        <v>514.79999999999995</v>
      </c>
      <c r="AD351" s="93"/>
    </row>
    <row r="352" spans="1:30" x14ac:dyDescent="0.25">
      <c r="B352" s="90" t="s">
        <v>418</v>
      </c>
      <c r="C352" s="90"/>
      <c r="D352" s="90"/>
      <c r="F352" s="90" t="s">
        <v>391</v>
      </c>
      <c r="G352" s="90"/>
      <c r="H352" s="90"/>
      <c r="I352" s="90"/>
      <c r="J352" s="90" t="s">
        <v>419</v>
      </c>
      <c r="K352" s="90"/>
      <c r="L352" s="90"/>
      <c r="N352" s="90" t="s">
        <v>420</v>
      </c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C352" s="82">
        <v>609.07000000000005</v>
      </c>
      <c r="AD352" s="82"/>
    </row>
    <row r="353" spans="2:30" x14ac:dyDescent="0.25">
      <c r="C353" s="91" t="s">
        <v>2</v>
      </c>
      <c r="G353" s="91" t="s">
        <v>2</v>
      </c>
      <c r="K353" s="91" t="s">
        <v>2</v>
      </c>
      <c r="O353" s="92" t="s">
        <v>421</v>
      </c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</row>
    <row r="354" spans="2:30" x14ac:dyDescent="0.25">
      <c r="B354" s="90" t="s">
        <v>422</v>
      </c>
      <c r="C354" s="90"/>
      <c r="D354" s="90"/>
      <c r="F354" s="90" t="s">
        <v>391</v>
      </c>
      <c r="G354" s="90"/>
      <c r="H354" s="90"/>
      <c r="I354" s="90"/>
      <c r="J354" s="90" t="s">
        <v>423</v>
      </c>
      <c r="K354" s="90"/>
      <c r="L354" s="90"/>
      <c r="N354" s="90" t="s">
        <v>424</v>
      </c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C354" s="82">
        <v>2000</v>
      </c>
      <c r="AD354" s="82"/>
    </row>
    <row r="355" spans="2:30" x14ac:dyDescent="0.25">
      <c r="C355" s="91" t="s">
        <v>2</v>
      </c>
      <c r="G355" s="91" t="s">
        <v>2</v>
      </c>
      <c r="K355" s="91" t="s">
        <v>2</v>
      </c>
      <c r="O355" s="92" t="s">
        <v>425</v>
      </c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</row>
    <row r="356" spans="2:30" x14ac:dyDescent="0.25">
      <c r="B356" s="90" t="s">
        <v>426</v>
      </c>
      <c r="C356" s="90"/>
      <c r="D356" s="90"/>
      <c r="F356" s="90" t="s">
        <v>391</v>
      </c>
      <c r="G356" s="90"/>
      <c r="H356" s="90"/>
      <c r="I356" s="90"/>
      <c r="J356" s="90" t="s">
        <v>230</v>
      </c>
      <c r="K356" s="90"/>
      <c r="L356" s="90"/>
      <c r="N356" s="90" t="s">
        <v>231</v>
      </c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C356" s="82">
        <v>422</v>
      </c>
      <c r="AD356" s="82"/>
    </row>
    <row r="357" spans="2:30" x14ac:dyDescent="0.25">
      <c r="C357" s="91" t="s">
        <v>2</v>
      </c>
      <c r="G357" s="91" t="s">
        <v>2</v>
      </c>
      <c r="K357" s="91" t="s">
        <v>2</v>
      </c>
      <c r="O357" s="92" t="s">
        <v>427</v>
      </c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3">
        <v>145</v>
      </c>
      <c r="AD357" s="93"/>
    </row>
    <row r="358" spans="2:30" x14ac:dyDescent="0.25">
      <c r="C358" s="91" t="s">
        <v>2</v>
      </c>
      <c r="G358" s="91" t="s">
        <v>2</v>
      </c>
      <c r="K358" s="91" t="s">
        <v>2</v>
      </c>
      <c r="O358" s="92" t="s">
        <v>427</v>
      </c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3">
        <v>79</v>
      </c>
      <c r="AD358" s="93"/>
    </row>
    <row r="359" spans="2:30" x14ac:dyDescent="0.25">
      <c r="C359" s="91" t="s">
        <v>2</v>
      </c>
      <c r="G359" s="91" t="s">
        <v>2</v>
      </c>
      <c r="K359" s="91" t="s">
        <v>2</v>
      </c>
      <c r="O359" s="92" t="s">
        <v>427</v>
      </c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3">
        <v>198</v>
      </c>
      <c r="AD359" s="93"/>
    </row>
    <row r="360" spans="2:30" x14ac:dyDescent="0.25">
      <c r="B360" s="90" t="s">
        <v>428</v>
      </c>
      <c r="C360" s="90"/>
      <c r="D360" s="90"/>
      <c r="F360" s="90" t="s">
        <v>391</v>
      </c>
      <c r="G360" s="90"/>
      <c r="H360" s="90"/>
      <c r="I360" s="90"/>
      <c r="J360" s="90" t="s">
        <v>429</v>
      </c>
      <c r="K360" s="90"/>
      <c r="L360" s="90"/>
      <c r="N360" s="90" t="s">
        <v>430</v>
      </c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C360" s="82">
        <v>2565</v>
      </c>
      <c r="AD360" s="82"/>
    </row>
    <row r="361" spans="2:30" x14ac:dyDescent="0.25">
      <c r="C361" s="91" t="s">
        <v>2</v>
      </c>
      <c r="G361" s="91" t="s">
        <v>2</v>
      </c>
      <c r="K361" s="91" t="s">
        <v>2</v>
      </c>
      <c r="O361" s="92" t="s">
        <v>431</v>
      </c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</row>
    <row r="362" spans="2:30" x14ac:dyDescent="0.25">
      <c r="B362" s="90" t="s">
        <v>432</v>
      </c>
      <c r="C362" s="90"/>
      <c r="D362" s="90"/>
      <c r="F362" s="90" t="s">
        <v>391</v>
      </c>
      <c r="G362" s="90"/>
      <c r="H362" s="90"/>
      <c r="I362" s="90"/>
      <c r="J362" s="90" t="s">
        <v>433</v>
      </c>
      <c r="K362" s="90"/>
      <c r="L362" s="90"/>
      <c r="N362" s="90" t="s">
        <v>434</v>
      </c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C362" s="82">
        <v>3560</v>
      </c>
      <c r="AD362" s="82"/>
    </row>
    <row r="363" spans="2:30" x14ac:dyDescent="0.25">
      <c r="C363" s="91" t="s">
        <v>2</v>
      </c>
      <c r="G363" s="91" t="s">
        <v>2</v>
      </c>
      <c r="K363" s="91" t="s">
        <v>2</v>
      </c>
      <c r="O363" s="92" t="s">
        <v>435</v>
      </c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</row>
    <row r="364" spans="2:30" x14ac:dyDescent="0.25">
      <c r="B364" s="90" t="s">
        <v>436</v>
      </c>
      <c r="C364" s="90"/>
      <c r="D364" s="90"/>
      <c r="F364" s="90" t="s">
        <v>391</v>
      </c>
      <c r="G364" s="90"/>
      <c r="H364" s="90"/>
      <c r="I364" s="90"/>
      <c r="J364" s="90" t="s">
        <v>109</v>
      </c>
      <c r="K364" s="90"/>
      <c r="L364" s="90"/>
      <c r="N364" s="90" t="s">
        <v>110</v>
      </c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C364" s="82">
        <v>334.56</v>
      </c>
      <c r="AD364" s="82"/>
    </row>
    <row r="365" spans="2:30" x14ac:dyDescent="0.25">
      <c r="C365" s="91" t="s">
        <v>2</v>
      </c>
      <c r="G365" s="91" t="s">
        <v>2</v>
      </c>
      <c r="K365" s="91" t="s">
        <v>2</v>
      </c>
      <c r="O365" s="92" t="s">
        <v>113</v>
      </c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</row>
    <row r="366" spans="2:30" x14ac:dyDescent="0.25">
      <c r="B366" s="90" t="s">
        <v>437</v>
      </c>
      <c r="C366" s="90"/>
      <c r="D366" s="90"/>
      <c r="F366" s="90" t="s">
        <v>391</v>
      </c>
      <c r="G366" s="90"/>
      <c r="H366" s="90"/>
      <c r="I366" s="90"/>
      <c r="J366" s="90" t="s">
        <v>142</v>
      </c>
      <c r="K366" s="90"/>
      <c r="L366" s="90"/>
      <c r="N366" s="90" t="s">
        <v>143</v>
      </c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C366" s="82">
        <v>3085</v>
      </c>
      <c r="AD366" s="82"/>
    </row>
    <row r="367" spans="2:30" x14ac:dyDescent="0.25">
      <c r="C367" s="91" t="s">
        <v>2</v>
      </c>
      <c r="G367" s="91" t="s">
        <v>2</v>
      </c>
      <c r="K367" s="91" t="s">
        <v>2</v>
      </c>
      <c r="O367" s="92" t="s">
        <v>438</v>
      </c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3">
        <v>1140</v>
      </c>
      <c r="AD367" s="93"/>
    </row>
    <row r="368" spans="2:30" x14ac:dyDescent="0.25">
      <c r="C368" s="91" t="s">
        <v>2</v>
      </c>
      <c r="G368" s="91" t="s">
        <v>2</v>
      </c>
      <c r="K368" s="91" t="s">
        <v>2</v>
      </c>
      <c r="O368" s="92" t="s">
        <v>439</v>
      </c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3">
        <v>1750</v>
      </c>
      <c r="AD368" s="93"/>
    </row>
    <row r="369" spans="2:30" x14ac:dyDescent="0.25">
      <c r="C369" s="91" t="s">
        <v>2</v>
      </c>
      <c r="G369" s="91" t="s">
        <v>2</v>
      </c>
      <c r="K369" s="91" t="s">
        <v>2</v>
      </c>
      <c r="O369" s="92" t="s">
        <v>440</v>
      </c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3">
        <v>195</v>
      </c>
      <c r="AD369" s="93"/>
    </row>
    <row r="370" spans="2:30" x14ac:dyDescent="0.25">
      <c r="B370" s="90" t="s">
        <v>441</v>
      </c>
      <c r="C370" s="90"/>
      <c r="D370" s="90"/>
      <c r="F370" s="90" t="s">
        <v>391</v>
      </c>
      <c r="G370" s="90"/>
      <c r="H370" s="90"/>
      <c r="I370" s="90"/>
      <c r="J370" s="90" t="s">
        <v>442</v>
      </c>
      <c r="K370" s="90"/>
      <c r="L370" s="90"/>
      <c r="N370" s="90" t="s">
        <v>443</v>
      </c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C370" s="82">
        <v>200</v>
      </c>
      <c r="AD370" s="82"/>
    </row>
    <row r="371" spans="2:30" x14ac:dyDescent="0.25">
      <c r="C371" s="91" t="s">
        <v>2</v>
      </c>
      <c r="G371" s="91" t="s">
        <v>2</v>
      </c>
      <c r="K371" s="91" t="s">
        <v>2</v>
      </c>
      <c r="O371" s="92" t="s">
        <v>444</v>
      </c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</row>
    <row r="372" spans="2:30" x14ac:dyDescent="0.25">
      <c r="B372" s="90" t="s">
        <v>445</v>
      </c>
      <c r="C372" s="90"/>
      <c r="D372" s="90"/>
      <c r="F372" s="90" t="s">
        <v>391</v>
      </c>
      <c r="G372" s="90"/>
      <c r="H372" s="90"/>
      <c r="I372" s="90"/>
      <c r="J372" s="90" t="s">
        <v>446</v>
      </c>
      <c r="K372" s="90"/>
      <c r="L372" s="90"/>
      <c r="N372" s="90" t="s">
        <v>447</v>
      </c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C372" s="82">
        <v>1510.4</v>
      </c>
      <c r="AD372" s="82"/>
    </row>
    <row r="373" spans="2:30" x14ac:dyDescent="0.25">
      <c r="C373" s="91" t="s">
        <v>2</v>
      </c>
      <c r="G373" s="91" t="s">
        <v>2</v>
      </c>
      <c r="K373" s="91" t="s">
        <v>2</v>
      </c>
      <c r="O373" s="92" t="s">
        <v>448</v>
      </c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3">
        <v>1200</v>
      </c>
      <c r="AD373" s="93"/>
    </row>
    <row r="374" spans="2:30" x14ac:dyDescent="0.25">
      <c r="C374" s="91" t="s">
        <v>2</v>
      </c>
      <c r="G374" s="91" t="s">
        <v>2</v>
      </c>
      <c r="K374" s="91" t="s">
        <v>2</v>
      </c>
      <c r="O374" s="92" t="s">
        <v>448</v>
      </c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3">
        <v>-108.78</v>
      </c>
      <c r="AD374" s="93"/>
    </row>
    <row r="375" spans="2:30" x14ac:dyDescent="0.25">
      <c r="C375" s="91" t="s">
        <v>2</v>
      </c>
      <c r="G375" s="91" t="s">
        <v>2</v>
      </c>
      <c r="K375" s="91" t="s">
        <v>2</v>
      </c>
      <c r="O375" s="92" t="s">
        <v>448</v>
      </c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3">
        <v>419.18</v>
      </c>
      <c r="AD375" s="93"/>
    </row>
    <row r="376" spans="2:30" x14ac:dyDescent="0.25">
      <c r="B376" s="90" t="s">
        <v>449</v>
      </c>
      <c r="C376" s="90"/>
      <c r="D376" s="90"/>
      <c r="F376" s="90" t="s">
        <v>391</v>
      </c>
      <c r="G376" s="90"/>
      <c r="H376" s="90"/>
      <c r="I376" s="90"/>
      <c r="J376" s="90" t="s">
        <v>450</v>
      </c>
      <c r="K376" s="90"/>
      <c r="L376" s="90"/>
      <c r="N376" s="90" t="s">
        <v>451</v>
      </c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C376" s="82">
        <v>1573.93</v>
      </c>
      <c r="AD376" s="82"/>
    </row>
    <row r="377" spans="2:30" x14ac:dyDescent="0.25">
      <c r="C377" s="91" t="s">
        <v>2</v>
      </c>
      <c r="G377" s="91" t="s">
        <v>2</v>
      </c>
      <c r="K377" s="91" t="s">
        <v>2</v>
      </c>
      <c r="O377" s="92" t="s">
        <v>452</v>
      </c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3">
        <v>390.54</v>
      </c>
      <c r="AD377" s="93"/>
    </row>
    <row r="378" spans="2:30" x14ac:dyDescent="0.25">
      <c r="C378" s="91" t="s">
        <v>2</v>
      </c>
      <c r="G378" s="91" t="s">
        <v>2</v>
      </c>
      <c r="K378" s="91" t="s">
        <v>2</v>
      </c>
      <c r="O378" s="92" t="s">
        <v>453</v>
      </c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3">
        <v>167.5</v>
      </c>
      <c r="AD378" s="93"/>
    </row>
    <row r="379" spans="2:30" x14ac:dyDescent="0.25">
      <c r="C379" s="91" t="s">
        <v>2</v>
      </c>
      <c r="G379" s="91" t="s">
        <v>2</v>
      </c>
      <c r="K379" s="91" t="s">
        <v>2</v>
      </c>
      <c r="O379" s="92" t="s">
        <v>454</v>
      </c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3">
        <v>301.77</v>
      </c>
      <c r="AD379" s="93"/>
    </row>
    <row r="380" spans="2:30" x14ac:dyDescent="0.25">
      <c r="C380" s="91" t="s">
        <v>2</v>
      </c>
      <c r="G380" s="91" t="s">
        <v>2</v>
      </c>
      <c r="K380" s="91" t="s">
        <v>2</v>
      </c>
      <c r="O380" s="92" t="s">
        <v>455</v>
      </c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3">
        <v>98.28</v>
      </c>
      <c r="AD380" s="93"/>
    </row>
    <row r="381" spans="2:30" x14ac:dyDescent="0.25">
      <c r="C381" s="91" t="s">
        <v>2</v>
      </c>
      <c r="G381" s="91" t="s">
        <v>2</v>
      </c>
      <c r="K381" s="91" t="s">
        <v>2</v>
      </c>
      <c r="O381" s="92" t="s">
        <v>456</v>
      </c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3">
        <v>160.4</v>
      </c>
      <c r="AD381" s="93"/>
    </row>
    <row r="382" spans="2:30" x14ac:dyDescent="0.25">
      <c r="C382" s="91" t="s">
        <v>2</v>
      </c>
      <c r="G382" s="91" t="s">
        <v>2</v>
      </c>
      <c r="K382" s="91" t="s">
        <v>2</v>
      </c>
      <c r="O382" s="92" t="s">
        <v>457</v>
      </c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3">
        <v>209.76</v>
      </c>
      <c r="AD382" s="93"/>
    </row>
    <row r="383" spans="2:30" x14ac:dyDescent="0.25">
      <c r="C383" s="91" t="s">
        <v>2</v>
      </c>
      <c r="G383" s="91" t="s">
        <v>2</v>
      </c>
      <c r="K383" s="91" t="s">
        <v>2</v>
      </c>
      <c r="O383" s="92" t="s">
        <v>458</v>
      </c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3">
        <v>161.38</v>
      </c>
      <c r="AD383" s="93"/>
    </row>
    <row r="384" spans="2:30" x14ac:dyDescent="0.25">
      <c r="C384" s="91" t="s">
        <v>2</v>
      </c>
      <c r="G384" s="91" t="s">
        <v>2</v>
      </c>
      <c r="K384" s="91" t="s">
        <v>2</v>
      </c>
      <c r="O384" s="92" t="s">
        <v>459</v>
      </c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3">
        <v>84.3</v>
      </c>
      <c r="AD384" s="93"/>
    </row>
    <row r="385" spans="2:30" x14ac:dyDescent="0.25">
      <c r="B385" s="90" t="s">
        <v>460</v>
      </c>
      <c r="C385" s="90"/>
      <c r="D385" s="90"/>
      <c r="F385" s="90" t="s">
        <v>391</v>
      </c>
      <c r="G385" s="90"/>
      <c r="H385" s="90"/>
      <c r="I385" s="90"/>
      <c r="J385" s="90" t="s">
        <v>461</v>
      </c>
      <c r="K385" s="90"/>
      <c r="L385" s="90"/>
      <c r="N385" s="90" t="s">
        <v>462</v>
      </c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C385" s="82">
        <v>121</v>
      </c>
      <c r="AD385" s="82"/>
    </row>
    <row r="386" spans="2:30" x14ac:dyDescent="0.25">
      <c r="C386" s="91" t="s">
        <v>2</v>
      </c>
      <c r="G386" s="91" t="s">
        <v>2</v>
      </c>
      <c r="K386" s="91" t="s">
        <v>2</v>
      </c>
      <c r="O386" s="92" t="s">
        <v>463</v>
      </c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</row>
    <row r="387" spans="2:30" x14ac:dyDescent="0.25">
      <c r="B387" s="90" t="s">
        <v>464</v>
      </c>
      <c r="C387" s="90"/>
      <c r="D387" s="90"/>
      <c r="F387" s="90" t="s">
        <v>391</v>
      </c>
      <c r="G387" s="90"/>
      <c r="H387" s="90"/>
      <c r="I387" s="90"/>
      <c r="J387" s="90" t="s">
        <v>258</v>
      </c>
      <c r="K387" s="90"/>
      <c r="L387" s="90"/>
      <c r="N387" s="90" t="s">
        <v>259</v>
      </c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C387" s="82">
        <v>518</v>
      </c>
      <c r="AD387" s="82"/>
    </row>
    <row r="388" spans="2:30" x14ac:dyDescent="0.25">
      <c r="C388" s="91" t="s">
        <v>2</v>
      </c>
      <c r="G388" s="91" t="s">
        <v>2</v>
      </c>
      <c r="K388" s="91" t="s">
        <v>2</v>
      </c>
      <c r="O388" s="92" t="s">
        <v>260</v>
      </c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</row>
    <row r="389" spans="2:30" x14ac:dyDescent="0.25">
      <c r="B389" s="90" t="s">
        <v>465</v>
      </c>
      <c r="C389" s="90"/>
      <c r="D389" s="90"/>
      <c r="F389" s="90" t="s">
        <v>391</v>
      </c>
      <c r="G389" s="90"/>
      <c r="H389" s="90"/>
      <c r="I389" s="90"/>
      <c r="J389" s="90" t="s">
        <v>466</v>
      </c>
      <c r="K389" s="90"/>
      <c r="L389" s="90"/>
      <c r="N389" s="90" t="s">
        <v>467</v>
      </c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C389" s="82">
        <v>45.14</v>
      </c>
      <c r="AD389" s="82"/>
    </row>
    <row r="390" spans="2:30" x14ac:dyDescent="0.25">
      <c r="C390" s="91" t="s">
        <v>2</v>
      </c>
      <c r="G390" s="91" t="s">
        <v>2</v>
      </c>
      <c r="K390" s="91" t="s">
        <v>2</v>
      </c>
      <c r="O390" s="92" t="s">
        <v>468</v>
      </c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</row>
    <row r="391" spans="2:30" x14ac:dyDescent="0.25">
      <c r="B391" s="90" t="s">
        <v>469</v>
      </c>
      <c r="C391" s="90"/>
      <c r="D391" s="90"/>
      <c r="F391" s="90" t="s">
        <v>391</v>
      </c>
      <c r="G391" s="90"/>
      <c r="H391" s="90"/>
      <c r="I391" s="90"/>
      <c r="J391" s="90" t="s">
        <v>470</v>
      </c>
      <c r="K391" s="90"/>
      <c r="L391" s="90"/>
      <c r="N391" s="90" t="s">
        <v>471</v>
      </c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C391" s="82">
        <v>270</v>
      </c>
      <c r="AD391" s="82"/>
    </row>
    <row r="392" spans="2:30" x14ac:dyDescent="0.25">
      <c r="C392" s="91" t="s">
        <v>2</v>
      </c>
      <c r="G392" s="91" t="s">
        <v>2</v>
      </c>
      <c r="K392" s="91" t="s">
        <v>2</v>
      </c>
      <c r="O392" s="92" t="s">
        <v>472</v>
      </c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3">
        <v>135</v>
      </c>
      <c r="AD392" s="93"/>
    </row>
    <row r="393" spans="2:30" x14ac:dyDescent="0.25">
      <c r="C393" s="91" t="s">
        <v>2</v>
      </c>
      <c r="G393" s="91" t="s">
        <v>2</v>
      </c>
      <c r="K393" s="91" t="s">
        <v>2</v>
      </c>
      <c r="O393" s="92" t="s">
        <v>473</v>
      </c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3">
        <v>135</v>
      </c>
      <c r="AD393" s="93"/>
    </row>
    <row r="394" spans="2:30" x14ac:dyDescent="0.25">
      <c r="B394" s="90" t="s">
        <v>474</v>
      </c>
      <c r="C394" s="90"/>
      <c r="D394" s="90"/>
      <c r="F394" s="90" t="s">
        <v>391</v>
      </c>
      <c r="G394" s="90"/>
      <c r="H394" s="90"/>
      <c r="I394" s="90"/>
      <c r="J394" s="90" t="s">
        <v>274</v>
      </c>
      <c r="K394" s="90"/>
      <c r="L394" s="90"/>
      <c r="N394" s="90" t="s">
        <v>275</v>
      </c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C394" s="82">
        <v>4400</v>
      </c>
      <c r="AD394" s="82"/>
    </row>
    <row r="395" spans="2:30" x14ac:dyDescent="0.25">
      <c r="C395" s="91" t="s">
        <v>2</v>
      </c>
      <c r="G395" s="91" t="s">
        <v>2</v>
      </c>
      <c r="K395" s="91" t="s">
        <v>2</v>
      </c>
      <c r="O395" s="92" t="s">
        <v>475</v>
      </c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3">
        <v>1200</v>
      </c>
      <c r="AD395" s="93"/>
    </row>
    <row r="396" spans="2:30" x14ac:dyDescent="0.25">
      <c r="C396" s="91" t="s">
        <v>2</v>
      </c>
      <c r="G396" s="91" t="s">
        <v>2</v>
      </c>
      <c r="K396" s="91" t="s">
        <v>2</v>
      </c>
      <c r="O396" s="92" t="s">
        <v>476</v>
      </c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3">
        <v>1200</v>
      </c>
      <c r="AD396" s="93"/>
    </row>
    <row r="397" spans="2:30" x14ac:dyDescent="0.25">
      <c r="C397" s="91" t="s">
        <v>2</v>
      </c>
      <c r="G397" s="91" t="s">
        <v>2</v>
      </c>
      <c r="K397" s="91" t="s">
        <v>2</v>
      </c>
      <c r="O397" s="92" t="s">
        <v>477</v>
      </c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3">
        <v>2000</v>
      </c>
      <c r="AD397" s="93"/>
    </row>
    <row r="398" spans="2:30" x14ac:dyDescent="0.25">
      <c r="B398" s="90" t="s">
        <v>478</v>
      </c>
      <c r="C398" s="90"/>
      <c r="D398" s="90"/>
      <c r="F398" s="90" t="s">
        <v>391</v>
      </c>
      <c r="G398" s="90"/>
      <c r="H398" s="90"/>
      <c r="I398" s="90"/>
      <c r="J398" s="90" t="s">
        <v>479</v>
      </c>
      <c r="K398" s="90"/>
      <c r="L398" s="90"/>
      <c r="N398" s="90" t="s">
        <v>480</v>
      </c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C398" s="82">
        <v>525</v>
      </c>
      <c r="AD398" s="82"/>
    </row>
    <row r="399" spans="2:30" x14ac:dyDescent="0.25">
      <c r="C399" s="91" t="s">
        <v>2</v>
      </c>
      <c r="G399" s="91" t="s">
        <v>2</v>
      </c>
      <c r="K399" s="91" t="s">
        <v>2</v>
      </c>
      <c r="O399" s="92" t="s">
        <v>481</v>
      </c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</row>
    <row r="400" spans="2:30" ht="10.5" customHeight="1" x14ac:dyDescent="0.25"/>
    <row r="401" spans="1:30" ht="12" customHeight="1" x14ac:dyDescent="0.25"/>
    <row r="402" spans="1:30" ht="13.5" customHeight="1" x14ac:dyDescent="0.25">
      <c r="A402" s="85" t="s">
        <v>45</v>
      </c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R402" s="86" t="s">
        <v>482</v>
      </c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</row>
    <row r="403" spans="1:30" ht="25.5" customHeight="1" x14ac:dyDescent="0.25">
      <c r="C403" s="77" t="s">
        <v>47</v>
      </c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</row>
    <row r="404" spans="1:30" ht="7.5" customHeight="1" x14ac:dyDescent="0.25"/>
    <row r="405" spans="1:30" ht="18.75" customHeight="1" x14ac:dyDescent="0.25">
      <c r="I405" s="87" t="s">
        <v>48</v>
      </c>
      <c r="J405" s="87"/>
      <c r="K405" s="87"/>
      <c r="L405" s="87"/>
      <c r="M405" s="87"/>
      <c r="N405" s="87"/>
      <c r="O405" s="87"/>
      <c r="P405" s="87"/>
      <c r="S405" s="88" t="s">
        <v>49</v>
      </c>
      <c r="T405" s="88"/>
      <c r="U405" s="88"/>
      <c r="V405" s="88"/>
      <c r="W405" s="88"/>
      <c r="X405" s="88"/>
      <c r="Y405" s="88"/>
    </row>
    <row r="406" spans="1:30" ht="6.75" customHeight="1" x14ac:dyDescent="0.25"/>
    <row r="407" spans="1:30" ht="14.25" customHeight="1" x14ac:dyDescent="0.25">
      <c r="A407" s="89" t="s">
        <v>50</v>
      </c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</row>
    <row r="408" spans="1:30" x14ac:dyDescent="0.25">
      <c r="B408" s="79" t="s">
        <v>51</v>
      </c>
      <c r="C408" s="79"/>
      <c r="D408" s="79"/>
      <c r="F408" s="79" t="s">
        <v>52</v>
      </c>
      <c r="G408" s="79"/>
      <c r="H408" s="79"/>
      <c r="I408" s="79"/>
      <c r="J408" s="79" t="s">
        <v>53</v>
      </c>
      <c r="K408" s="79"/>
      <c r="L408" s="79"/>
      <c r="N408" s="79" t="s">
        <v>54</v>
      </c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  <c r="AA408" s="79"/>
      <c r="AC408" s="80" t="s">
        <v>55</v>
      </c>
      <c r="AD408" s="80"/>
    </row>
    <row r="409" spans="1:30" x14ac:dyDescent="0.25">
      <c r="B409" s="90" t="s">
        <v>483</v>
      </c>
      <c r="C409" s="90"/>
      <c r="D409" s="90"/>
      <c r="F409" s="90" t="s">
        <v>391</v>
      </c>
      <c r="G409" s="90"/>
      <c r="H409" s="90"/>
      <c r="I409" s="90"/>
      <c r="J409" s="90" t="s">
        <v>484</v>
      </c>
      <c r="K409" s="90"/>
      <c r="L409" s="90"/>
      <c r="N409" s="90" t="s">
        <v>485</v>
      </c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C409" s="82">
        <v>18934.75</v>
      </c>
      <c r="AD409" s="82"/>
    </row>
    <row r="410" spans="1:30" x14ac:dyDescent="0.25">
      <c r="C410" s="91" t="s">
        <v>2</v>
      </c>
      <c r="G410" s="91" t="s">
        <v>2</v>
      </c>
      <c r="K410" s="91" t="s">
        <v>2</v>
      </c>
      <c r="O410" s="92" t="s">
        <v>486</v>
      </c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3">
        <v>5761.77</v>
      </c>
      <c r="AD410" s="93"/>
    </row>
    <row r="411" spans="1:30" x14ac:dyDescent="0.25">
      <c r="C411" s="91" t="s">
        <v>2</v>
      </c>
      <c r="G411" s="91" t="s">
        <v>2</v>
      </c>
      <c r="K411" s="91" t="s">
        <v>2</v>
      </c>
      <c r="O411" s="92" t="s">
        <v>487</v>
      </c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3">
        <v>13172.98</v>
      </c>
      <c r="AD411" s="93"/>
    </row>
    <row r="412" spans="1:30" x14ac:dyDescent="0.25">
      <c r="B412" s="90" t="s">
        <v>488</v>
      </c>
      <c r="C412" s="90"/>
      <c r="D412" s="90"/>
      <c r="F412" s="90" t="s">
        <v>391</v>
      </c>
      <c r="G412" s="90"/>
      <c r="H412" s="90"/>
      <c r="I412" s="90"/>
      <c r="J412" s="90" t="s">
        <v>164</v>
      </c>
      <c r="K412" s="90"/>
      <c r="L412" s="90"/>
      <c r="N412" s="90" t="s">
        <v>165</v>
      </c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C412" s="82">
        <v>6603.2</v>
      </c>
      <c r="AD412" s="82"/>
    </row>
    <row r="413" spans="1:30" x14ac:dyDescent="0.25">
      <c r="C413" s="91" t="s">
        <v>2</v>
      </c>
      <c r="G413" s="91" t="s">
        <v>2</v>
      </c>
      <c r="K413" s="91" t="s">
        <v>2</v>
      </c>
      <c r="O413" s="92" t="s">
        <v>489</v>
      </c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3">
        <v>2020.3</v>
      </c>
      <c r="AD413" s="93"/>
    </row>
    <row r="414" spans="1:30" x14ac:dyDescent="0.25">
      <c r="C414" s="91" t="s">
        <v>2</v>
      </c>
      <c r="G414" s="91" t="s">
        <v>2</v>
      </c>
      <c r="K414" s="91" t="s">
        <v>2</v>
      </c>
      <c r="O414" s="92" t="s">
        <v>489</v>
      </c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3">
        <v>2291.4499999999998</v>
      </c>
      <c r="AD414" s="93"/>
    </row>
    <row r="415" spans="1:30" x14ac:dyDescent="0.25">
      <c r="C415" s="91" t="s">
        <v>2</v>
      </c>
      <c r="G415" s="91" t="s">
        <v>2</v>
      </c>
      <c r="K415" s="91" t="s">
        <v>2</v>
      </c>
      <c r="O415" s="92" t="s">
        <v>490</v>
      </c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3">
        <v>2291.4499999999998</v>
      </c>
      <c r="AD415" s="93"/>
    </row>
    <row r="416" spans="1:30" x14ac:dyDescent="0.25">
      <c r="B416" s="90" t="s">
        <v>491</v>
      </c>
      <c r="C416" s="90"/>
      <c r="D416" s="90"/>
      <c r="F416" s="90" t="s">
        <v>391</v>
      </c>
      <c r="G416" s="90"/>
      <c r="H416" s="90"/>
      <c r="I416" s="90"/>
      <c r="J416" s="90" t="s">
        <v>492</v>
      </c>
      <c r="K416" s="90"/>
      <c r="L416" s="90"/>
      <c r="N416" s="90" t="s">
        <v>493</v>
      </c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C416" s="82">
        <v>8000</v>
      </c>
      <c r="AD416" s="82"/>
    </row>
    <row r="417" spans="2:30" x14ac:dyDescent="0.25">
      <c r="C417" s="91" t="s">
        <v>2</v>
      </c>
      <c r="G417" s="91" t="s">
        <v>2</v>
      </c>
      <c r="K417" s="91" t="s">
        <v>2</v>
      </c>
      <c r="O417" s="92" t="s">
        <v>494</v>
      </c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3">
        <v>2000</v>
      </c>
      <c r="AD417" s="93"/>
    </row>
    <row r="418" spans="2:30" x14ac:dyDescent="0.25">
      <c r="C418" s="91" t="s">
        <v>2</v>
      </c>
      <c r="G418" s="91" t="s">
        <v>2</v>
      </c>
      <c r="K418" s="91" t="s">
        <v>2</v>
      </c>
      <c r="O418" s="92" t="s">
        <v>495</v>
      </c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3">
        <v>4000</v>
      </c>
      <c r="AD418" s="93"/>
    </row>
    <row r="419" spans="2:30" x14ac:dyDescent="0.25">
      <c r="C419" s="91" t="s">
        <v>2</v>
      </c>
      <c r="G419" s="91" t="s">
        <v>2</v>
      </c>
      <c r="K419" s="91" t="s">
        <v>2</v>
      </c>
      <c r="O419" s="92" t="s">
        <v>496</v>
      </c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3">
        <v>2000</v>
      </c>
      <c r="AD419" s="93"/>
    </row>
    <row r="420" spans="2:30" x14ac:dyDescent="0.25">
      <c r="B420" s="90" t="s">
        <v>497</v>
      </c>
      <c r="C420" s="90"/>
      <c r="D420" s="90"/>
      <c r="F420" s="90" t="s">
        <v>391</v>
      </c>
      <c r="G420" s="90"/>
      <c r="H420" s="90"/>
      <c r="I420" s="90"/>
      <c r="J420" s="90" t="s">
        <v>292</v>
      </c>
      <c r="K420" s="90"/>
      <c r="L420" s="90"/>
      <c r="N420" s="90" t="s">
        <v>293</v>
      </c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C420" s="82">
        <v>3363.74</v>
      </c>
      <c r="AD420" s="82"/>
    </row>
    <row r="421" spans="2:30" x14ac:dyDescent="0.25">
      <c r="C421" s="91" t="s">
        <v>2</v>
      </c>
      <c r="G421" s="91" t="s">
        <v>2</v>
      </c>
      <c r="K421" s="91" t="s">
        <v>2</v>
      </c>
      <c r="O421" s="92" t="s">
        <v>498</v>
      </c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3">
        <v>154.66999999999999</v>
      </c>
      <c r="AD421" s="93"/>
    </row>
    <row r="422" spans="2:30" x14ac:dyDescent="0.25">
      <c r="C422" s="91" t="s">
        <v>2</v>
      </c>
      <c r="G422" s="91" t="s">
        <v>2</v>
      </c>
      <c r="K422" s="91" t="s">
        <v>2</v>
      </c>
      <c r="O422" s="92" t="s">
        <v>498</v>
      </c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3">
        <v>149.84</v>
      </c>
      <c r="AD422" s="93"/>
    </row>
    <row r="423" spans="2:30" x14ac:dyDescent="0.25">
      <c r="C423" s="91" t="s">
        <v>2</v>
      </c>
      <c r="G423" s="91" t="s">
        <v>2</v>
      </c>
      <c r="K423" s="91" t="s">
        <v>2</v>
      </c>
      <c r="O423" s="92" t="s">
        <v>498</v>
      </c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3">
        <v>25.29</v>
      </c>
      <c r="AD423" s="93"/>
    </row>
    <row r="424" spans="2:30" x14ac:dyDescent="0.25">
      <c r="C424" s="91" t="s">
        <v>2</v>
      </c>
      <c r="G424" s="91" t="s">
        <v>2</v>
      </c>
      <c r="K424" s="91" t="s">
        <v>2</v>
      </c>
      <c r="O424" s="92" t="s">
        <v>498</v>
      </c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3">
        <v>149.84</v>
      </c>
      <c r="AD424" s="93"/>
    </row>
    <row r="425" spans="2:30" x14ac:dyDescent="0.25">
      <c r="C425" s="91" t="s">
        <v>2</v>
      </c>
      <c r="G425" s="91" t="s">
        <v>2</v>
      </c>
      <c r="K425" s="91" t="s">
        <v>2</v>
      </c>
      <c r="O425" s="92" t="s">
        <v>498</v>
      </c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3">
        <v>49.02</v>
      </c>
      <c r="AD425" s="93"/>
    </row>
    <row r="426" spans="2:30" x14ac:dyDescent="0.25">
      <c r="C426" s="91" t="s">
        <v>2</v>
      </c>
      <c r="G426" s="91" t="s">
        <v>2</v>
      </c>
      <c r="K426" s="91" t="s">
        <v>2</v>
      </c>
      <c r="O426" s="92" t="s">
        <v>498</v>
      </c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3">
        <v>250.09</v>
      </c>
      <c r="AD426" s="93"/>
    </row>
    <row r="427" spans="2:30" x14ac:dyDescent="0.25">
      <c r="C427" s="91" t="s">
        <v>2</v>
      </c>
      <c r="G427" s="91" t="s">
        <v>2</v>
      </c>
      <c r="K427" s="91" t="s">
        <v>2</v>
      </c>
      <c r="O427" s="92" t="s">
        <v>498</v>
      </c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3">
        <v>149.84</v>
      </c>
      <c r="AD427" s="93"/>
    </row>
    <row r="428" spans="2:30" x14ac:dyDescent="0.25">
      <c r="C428" s="91" t="s">
        <v>2</v>
      </c>
      <c r="G428" s="91" t="s">
        <v>2</v>
      </c>
      <c r="K428" s="91" t="s">
        <v>2</v>
      </c>
      <c r="O428" s="92" t="s">
        <v>498</v>
      </c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3">
        <v>193.37</v>
      </c>
      <c r="AD428" s="93"/>
    </row>
    <row r="429" spans="2:30" x14ac:dyDescent="0.25">
      <c r="C429" s="91" t="s">
        <v>2</v>
      </c>
      <c r="G429" s="91" t="s">
        <v>2</v>
      </c>
      <c r="K429" s="91" t="s">
        <v>2</v>
      </c>
      <c r="O429" s="92" t="s">
        <v>498</v>
      </c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3">
        <v>149.84</v>
      </c>
      <c r="AD429" s="93"/>
    </row>
    <row r="430" spans="2:30" x14ac:dyDescent="0.25">
      <c r="C430" s="91" t="s">
        <v>2</v>
      </c>
      <c r="G430" s="91" t="s">
        <v>2</v>
      </c>
      <c r="K430" s="91" t="s">
        <v>2</v>
      </c>
      <c r="O430" s="92" t="s">
        <v>498</v>
      </c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3">
        <v>173.78</v>
      </c>
      <c r="AD430" s="93"/>
    </row>
    <row r="431" spans="2:30" x14ac:dyDescent="0.25">
      <c r="C431" s="91" t="s">
        <v>2</v>
      </c>
      <c r="G431" s="91" t="s">
        <v>2</v>
      </c>
      <c r="K431" s="91" t="s">
        <v>2</v>
      </c>
      <c r="O431" s="92" t="s">
        <v>498</v>
      </c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3">
        <v>149.84</v>
      </c>
      <c r="AD431" s="93"/>
    </row>
    <row r="432" spans="2:30" x14ac:dyDescent="0.25">
      <c r="C432" s="91" t="s">
        <v>2</v>
      </c>
      <c r="G432" s="91" t="s">
        <v>2</v>
      </c>
      <c r="K432" s="91" t="s">
        <v>2</v>
      </c>
      <c r="O432" s="92" t="s">
        <v>498</v>
      </c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3">
        <v>217.32</v>
      </c>
      <c r="AD432" s="93"/>
    </row>
    <row r="433" spans="2:30" x14ac:dyDescent="0.25">
      <c r="C433" s="91" t="s">
        <v>2</v>
      </c>
      <c r="G433" s="91" t="s">
        <v>2</v>
      </c>
      <c r="K433" s="91" t="s">
        <v>2</v>
      </c>
      <c r="O433" s="92" t="s">
        <v>498</v>
      </c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3">
        <v>217.32</v>
      </c>
      <c r="AD433" s="93"/>
    </row>
    <row r="434" spans="2:30" x14ac:dyDescent="0.25">
      <c r="C434" s="91" t="s">
        <v>2</v>
      </c>
      <c r="G434" s="91" t="s">
        <v>2</v>
      </c>
      <c r="K434" s="91" t="s">
        <v>2</v>
      </c>
      <c r="O434" s="92" t="s">
        <v>498</v>
      </c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3">
        <v>149.84</v>
      </c>
      <c r="AD434" s="93"/>
    </row>
    <row r="435" spans="2:30" x14ac:dyDescent="0.25">
      <c r="C435" s="91" t="s">
        <v>2</v>
      </c>
      <c r="G435" s="91" t="s">
        <v>2</v>
      </c>
      <c r="K435" s="91" t="s">
        <v>2</v>
      </c>
      <c r="O435" s="92" t="s">
        <v>498</v>
      </c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3">
        <v>217.32</v>
      </c>
      <c r="AD435" s="93"/>
    </row>
    <row r="436" spans="2:30" x14ac:dyDescent="0.25">
      <c r="C436" s="91" t="s">
        <v>2</v>
      </c>
      <c r="G436" s="91" t="s">
        <v>2</v>
      </c>
      <c r="K436" s="91" t="s">
        <v>2</v>
      </c>
      <c r="O436" s="92" t="s">
        <v>498</v>
      </c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3">
        <v>149.84</v>
      </c>
      <c r="AD436" s="93"/>
    </row>
    <row r="437" spans="2:30" x14ac:dyDescent="0.25">
      <c r="C437" s="91" t="s">
        <v>2</v>
      </c>
      <c r="G437" s="91" t="s">
        <v>2</v>
      </c>
      <c r="K437" s="91" t="s">
        <v>2</v>
      </c>
      <c r="O437" s="92" t="s">
        <v>498</v>
      </c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3">
        <v>149.84</v>
      </c>
      <c r="AD437" s="93"/>
    </row>
    <row r="438" spans="2:30" x14ac:dyDescent="0.25">
      <c r="C438" s="91" t="s">
        <v>2</v>
      </c>
      <c r="G438" s="91" t="s">
        <v>2</v>
      </c>
      <c r="K438" s="91" t="s">
        <v>2</v>
      </c>
      <c r="O438" s="92" t="s">
        <v>498</v>
      </c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3">
        <v>149.84</v>
      </c>
      <c r="AD438" s="93"/>
    </row>
    <row r="439" spans="2:30" x14ac:dyDescent="0.25">
      <c r="C439" s="91" t="s">
        <v>2</v>
      </c>
      <c r="G439" s="91" t="s">
        <v>2</v>
      </c>
      <c r="K439" s="91" t="s">
        <v>2</v>
      </c>
      <c r="O439" s="92" t="s">
        <v>498</v>
      </c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3">
        <v>149.84</v>
      </c>
      <c r="AD439" s="93"/>
    </row>
    <row r="440" spans="2:30" x14ac:dyDescent="0.25">
      <c r="C440" s="91" t="s">
        <v>2</v>
      </c>
      <c r="G440" s="91" t="s">
        <v>2</v>
      </c>
      <c r="K440" s="91" t="s">
        <v>2</v>
      </c>
      <c r="O440" s="92" t="s">
        <v>498</v>
      </c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3">
        <v>217.32</v>
      </c>
      <c r="AD440" s="93"/>
    </row>
    <row r="441" spans="2:30" x14ac:dyDescent="0.25">
      <c r="C441" s="91" t="s">
        <v>2</v>
      </c>
      <c r="G441" s="91" t="s">
        <v>2</v>
      </c>
      <c r="K441" s="91" t="s">
        <v>2</v>
      </c>
      <c r="O441" s="92" t="s">
        <v>498</v>
      </c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3">
        <v>149.84</v>
      </c>
      <c r="AD441" s="93"/>
    </row>
    <row r="442" spans="2:30" x14ac:dyDescent="0.25">
      <c r="B442" s="90" t="s">
        <v>499</v>
      </c>
      <c r="C442" s="90"/>
      <c r="D442" s="90"/>
      <c r="F442" s="90" t="s">
        <v>500</v>
      </c>
      <c r="G442" s="90"/>
      <c r="H442" s="90"/>
      <c r="I442" s="90"/>
      <c r="J442" s="90" t="s">
        <v>297</v>
      </c>
      <c r="K442" s="90"/>
      <c r="L442" s="90"/>
      <c r="N442" s="90" t="s">
        <v>298</v>
      </c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C442" s="82">
        <v>1277.5</v>
      </c>
      <c r="AD442" s="82"/>
    </row>
    <row r="443" spans="2:30" x14ac:dyDescent="0.25">
      <c r="C443" s="91" t="s">
        <v>2</v>
      </c>
      <c r="G443" s="91" t="s">
        <v>2</v>
      </c>
      <c r="K443" s="91" t="s">
        <v>2</v>
      </c>
      <c r="O443" s="92" t="s">
        <v>299</v>
      </c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</row>
    <row r="444" spans="2:30" x14ac:dyDescent="0.25">
      <c r="B444" s="90" t="s">
        <v>501</v>
      </c>
      <c r="C444" s="90"/>
      <c r="D444" s="90"/>
      <c r="F444" s="90" t="s">
        <v>500</v>
      </c>
      <c r="G444" s="90"/>
      <c r="H444" s="90"/>
      <c r="I444" s="90"/>
      <c r="J444" s="90" t="s">
        <v>301</v>
      </c>
      <c r="K444" s="90"/>
      <c r="L444" s="90"/>
      <c r="N444" s="90" t="s">
        <v>302</v>
      </c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C444" s="82">
        <v>1000</v>
      </c>
      <c r="AD444" s="82"/>
    </row>
    <row r="445" spans="2:30" x14ac:dyDescent="0.25">
      <c r="C445" s="91" t="s">
        <v>2</v>
      </c>
      <c r="G445" s="91" t="s">
        <v>2</v>
      </c>
      <c r="K445" s="91" t="s">
        <v>2</v>
      </c>
      <c r="O445" s="92" t="s">
        <v>303</v>
      </c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</row>
    <row r="446" spans="2:30" x14ac:dyDescent="0.25">
      <c r="B446" s="90" t="s">
        <v>502</v>
      </c>
      <c r="C446" s="90"/>
      <c r="D446" s="90"/>
      <c r="F446" s="90" t="s">
        <v>500</v>
      </c>
      <c r="G446" s="90"/>
      <c r="H446" s="90"/>
      <c r="I446" s="90"/>
      <c r="J446" s="90" t="s">
        <v>305</v>
      </c>
      <c r="K446" s="90"/>
      <c r="L446" s="90"/>
      <c r="N446" s="90" t="s">
        <v>306</v>
      </c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C446" s="82">
        <v>150</v>
      </c>
      <c r="AD446" s="82"/>
    </row>
    <row r="447" spans="2:30" x14ac:dyDescent="0.25">
      <c r="C447" s="91" t="s">
        <v>2</v>
      </c>
      <c r="G447" s="91" t="s">
        <v>2</v>
      </c>
      <c r="K447" s="91" t="s">
        <v>2</v>
      </c>
      <c r="O447" s="92" t="s">
        <v>307</v>
      </c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</row>
    <row r="448" spans="2:30" x14ac:dyDescent="0.25">
      <c r="B448" s="90" t="s">
        <v>503</v>
      </c>
      <c r="C448" s="90"/>
      <c r="D448" s="90"/>
      <c r="F448" s="90" t="s">
        <v>62</v>
      </c>
      <c r="G448" s="90"/>
      <c r="H448" s="90"/>
      <c r="I448" s="90"/>
      <c r="J448" s="90" t="s">
        <v>504</v>
      </c>
      <c r="K448" s="90"/>
      <c r="L448" s="90"/>
      <c r="N448" s="90" t="s">
        <v>505</v>
      </c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C448" s="82">
        <v>45.36</v>
      </c>
      <c r="AD448" s="82"/>
    </row>
    <row r="449" spans="1:30" x14ac:dyDescent="0.25">
      <c r="C449" s="91" t="s">
        <v>2</v>
      </c>
      <c r="G449" s="91" t="s">
        <v>2</v>
      </c>
      <c r="K449" s="91" t="s">
        <v>2</v>
      </c>
      <c r="O449" s="92" t="s">
        <v>506</v>
      </c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</row>
    <row r="450" spans="1:30" x14ac:dyDescent="0.25">
      <c r="B450" s="90" t="s">
        <v>507</v>
      </c>
      <c r="C450" s="90"/>
      <c r="D450" s="90"/>
      <c r="F450" s="90" t="s">
        <v>62</v>
      </c>
      <c r="G450" s="90"/>
      <c r="H450" s="90"/>
      <c r="I450" s="90"/>
      <c r="J450" s="90" t="s">
        <v>508</v>
      </c>
      <c r="K450" s="90"/>
      <c r="L450" s="90"/>
      <c r="N450" s="90" t="s">
        <v>509</v>
      </c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C450" s="82">
        <v>559.91999999999996</v>
      </c>
      <c r="AD450" s="82"/>
    </row>
    <row r="451" spans="1:30" x14ac:dyDescent="0.25">
      <c r="C451" s="91" t="s">
        <v>2</v>
      </c>
      <c r="G451" s="91" t="s">
        <v>2</v>
      </c>
      <c r="K451" s="91" t="s">
        <v>2</v>
      </c>
      <c r="O451" s="92" t="s">
        <v>510</v>
      </c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3">
        <v>510</v>
      </c>
      <c r="AD451" s="93"/>
    </row>
    <row r="452" spans="1:30" x14ac:dyDescent="0.25">
      <c r="C452" s="91" t="s">
        <v>2</v>
      </c>
      <c r="G452" s="91" t="s">
        <v>2</v>
      </c>
      <c r="K452" s="91" t="s">
        <v>2</v>
      </c>
      <c r="O452" s="92" t="s">
        <v>506</v>
      </c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3">
        <v>49.92</v>
      </c>
      <c r="AD452" s="93"/>
    </row>
    <row r="453" spans="1:30" x14ac:dyDescent="0.25">
      <c r="B453" s="90" t="s">
        <v>511</v>
      </c>
      <c r="C453" s="90"/>
      <c r="D453" s="90"/>
      <c r="F453" s="90" t="s">
        <v>62</v>
      </c>
      <c r="G453" s="90"/>
      <c r="H453" s="90"/>
      <c r="I453" s="90"/>
      <c r="J453" s="90" t="s">
        <v>512</v>
      </c>
      <c r="K453" s="90"/>
      <c r="L453" s="90"/>
      <c r="N453" s="90" t="s">
        <v>513</v>
      </c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C453" s="82">
        <v>46.48</v>
      </c>
      <c r="AD453" s="82"/>
    </row>
    <row r="454" spans="1:30" x14ac:dyDescent="0.25">
      <c r="C454" s="91" t="s">
        <v>2</v>
      </c>
      <c r="G454" s="91" t="s">
        <v>2</v>
      </c>
      <c r="K454" s="91" t="s">
        <v>2</v>
      </c>
      <c r="O454" s="92" t="s">
        <v>506</v>
      </c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</row>
    <row r="455" spans="1:30" x14ac:dyDescent="0.25">
      <c r="B455" s="90" t="s">
        <v>514</v>
      </c>
      <c r="C455" s="90"/>
      <c r="D455" s="90"/>
      <c r="F455" s="90" t="s">
        <v>62</v>
      </c>
      <c r="G455" s="90"/>
      <c r="H455" s="90"/>
      <c r="I455" s="90"/>
      <c r="J455" s="90" t="s">
        <v>515</v>
      </c>
      <c r="K455" s="90"/>
      <c r="L455" s="90"/>
      <c r="N455" s="90" t="s">
        <v>516</v>
      </c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C455" s="82">
        <v>80.36</v>
      </c>
      <c r="AD455" s="82"/>
    </row>
    <row r="456" spans="1:30" x14ac:dyDescent="0.25">
      <c r="C456" s="91" t="s">
        <v>2</v>
      </c>
      <c r="G456" s="91" t="s">
        <v>2</v>
      </c>
      <c r="K456" s="91" t="s">
        <v>2</v>
      </c>
      <c r="O456" s="92" t="s">
        <v>506</v>
      </c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</row>
    <row r="457" spans="1:30" x14ac:dyDescent="0.25">
      <c r="B457" s="90" t="s">
        <v>517</v>
      </c>
      <c r="C457" s="90"/>
      <c r="D457" s="90"/>
      <c r="F457" s="90" t="s">
        <v>62</v>
      </c>
      <c r="G457" s="90"/>
      <c r="H457" s="90"/>
      <c r="I457" s="90"/>
      <c r="J457" s="90" t="s">
        <v>518</v>
      </c>
      <c r="K457" s="90"/>
      <c r="L457" s="90"/>
      <c r="N457" s="90" t="s">
        <v>519</v>
      </c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C457" s="82">
        <v>16.239999999999998</v>
      </c>
      <c r="AD457" s="82"/>
    </row>
    <row r="458" spans="1:30" x14ac:dyDescent="0.25">
      <c r="C458" s="91" t="s">
        <v>2</v>
      </c>
      <c r="G458" s="91" t="s">
        <v>2</v>
      </c>
      <c r="K458" s="91" t="s">
        <v>2</v>
      </c>
      <c r="O458" s="92" t="s">
        <v>506</v>
      </c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</row>
    <row r="459" spans="1:30" x14ac:dyDescent="0.25">
      <c r="B459" s="90" t="s">
        <v>520</v>
      </c>
      <c r="C459" s="90"/>
      <c r="D459" s="90"/>
      <c r="F459" s="90" t="s">
        <v>62</v>
      </c>
      <c r="G459" s="90"/>
      <c r="H459" s="90"/>
      <c r="I459" s="90"/>
      <c r="J459" s="90" t="s">
        <v>521</v>
      </c>
      <c r="K459" s="90"/>
      <c r="L459" s="90"/>
      <c r="N459" s="90" t="s">
        <v>522</v>
      </c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C459" s="82">
        <v>35.840000000000003</v>
      </c>
      <c r="AD459" s="82"/>
    </row>
    <row r="460" spans="1:30" x14ac:dyDescent="0.25">
      <c r="C460" s="91" t="s">
        <v>2</v>
      </c>
      <c r="G460" s="91" t="s">
        <v>2</v>
      </c>
      <c r="K460" s="91" t="s">
        <v>2</v>
      </c>
      <c r="O460" s="92" t="s">
        <v>506</v>
      </c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</row>
    <row r="461" spans="1:30" ht="21.75" customHeight="1" x14ac:dyDescent="0.25"/>
    <row r="462" spans="1:30" ht="12" customHeight="1" x14ac:dyDescent="0.25"/>
    <row r="463" spans="1:30" ht="13.5" customHeight="1" x14ac:dyDescent="0.25">
      <c r="A463" s="85" t="s">
        <v>45</v>
      </c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R463" s="86" t="s">
        <v>523</v>
      </c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</row>
    <row r="464" spans="1:30" ht="25.5" customHeight="1" x14ac:dyDescent="0.25">
      <c r="C464" s="77" t="s">
        <v>47</v>
      </c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</row>
    <row r="465" spans="1:30" ht="7.5" customHeight="1" x14ac:dyDescent="0.25"/>
    <row r="466" spans="1:30" ht="18.75" customHeight="1" x14ac:dyDescent="0.25">
      <c r="I466" s="87" t="s">
        <v>48</v>
      </c>
      <c r="J466" s="87"/>
      <c r="K466" s="87"/>
      <c r="L466" s="87"/>
      <c r="M466" s="87"/>
      <c r="N466" s="87"/>
      <c r="O466" s="87"/>
      <c r="P466" s="87"/>
      <c r="S466" s="88" t="s">
        <v>49</v>
      </c>
      <c r="T466" s="88"/>
      <c r="U466" s="88"/>
      <c r="V466" s="88"/>
      <c r="W466" s="88"/>
      <c r="X466" s="88"/>
      <c r="Y466" s="88"/>
    </row>
    <row r="467" spans="1:30" ht="6.75" customHeight="1" x14ac:dyDescent="0.25"/>
    <row r="468" spans="1:30" ht="14.25" customHeight="1" x14ac:dyDescent="0.25">
      <c r="A468" s="89" t="s">
        <v>50</v>
      </c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</row>
    <row r="469" spans="1:30" x14ac:dyDescent="0.25">
      <c r="B469" s="79" t="s">
        <v>51</v>
      </c>
      <c r="C469" s="79"/>
      <c r="D469" s="79"/>
      <c r="F469" s="79" t="s">
        <v>52</v>
      </c>
      <c r="G469" s="79"/>
      <c r="H469" s="79"/>
      <c r="I469" s="79"/>
      <c r="J469" s="79" t="s">
        <v>53</v>
      </c>
      <c r="K469" s="79"/>
      <c r="L469" s="79"/>
      <c r="N469" s="79" t="s">
        <v>54</v>
      </c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  <c r="AA469" s="79"/>
      <c r="AC469" s="80" t="s">
        <v>55</v>
      </c>
      <c r="AD469" s="80"/>
    </row>
    <row r="470" spans="1:30" x14ac:dyDescent="0.25">
      <c r="B470" s="90" t="s">
        <v>524</v>
      </c>
      <c r="C470" s="90"/>
      <c r="D470" s="90"/>
      <c r="F470" s="90" t="s">
        <v>62</v>
      </c>
      <c r="G470" s="90"/>
      <c r="H470" s="90"/>
      <c r="I470" s="90"/>
      <c r="J470" s="90" t="s">
        <v>525</v>
      </c>
      <c r="K470" s="90"/>
      <c r="L470" s="90"/>
      <c r="N470" s="90" t="s">
        <v>526</v>
      </c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C470" s="82">
        <v>19.04</v>
      </c>
      <c r="AD470" s="82"/>
    </row>
    <row r="471" spans="1:30" x14ac:dyDescent="0.25">
      <c r="C471" s="91" t="s">
        <v>2</v>
      </c>
      <c r="G471" s="91" t="s">
        <v>2</v>
      </c>
      <c r="K471" s="91" t="s">
        <v>2</v>
      </c>
      <c r="O471" s="92" t="s">
        <v>506</v>
      </c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</row>
    <row r="472" spans="1:30" x14ac:dyDescent="0.25">
      <c r="B472" s="90" t="s">
        <v>527</v>
      </c>
      <c r="C472" s="90"/>
      <c r="D472" s="90"/>
      <c r="F472" s="90" t="s">
        <v>62</v>
      </c>
      <c r="G472" s="90"/>
      <c r="H472" s="90"/>
      <c r="I472" s="90"/>
      <c r="J472" s="90" t="s">
        <v>528</v>
      </c>
      <c r="K472" s="90"/>
      <c r="L472" s="90"/>
      <c r="N472" s="90" t="s">
        <v>529</v>
      </c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C472" s="82">
        <v>87.36</v>
      </c>
      <c r="AD472" s="82"/>
    </row>
    <row r="473" spans="1:30" x14ac:dyDescent="0.25">
      <c r="C473" s="91" t="s">
        <v>2</v>
      </c>
      <c r="G473" s="91" t="s">
        <v>2</v>
      </c>
      <c r="K473" s="91" t="s">
        <v>2</v>
      </c>
      <c r="O473" s="92" t="s">
        <v>506</v>
      </c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</row>
    <row r="474" spans="1:30" x14ac:dyDescent="0.25">
      <c r="B474" s="90" t="s">
        <v>530</v>
      </c>
      <c r="C474" s="90"/>
      <c r="D474" s="90"/>
      <c r="F474" s="90" t="s">
        <v>62</v>
      </c>
      <c r="G474" s="90"/>
      <c r="H474" s="90"/>
      <c r="I474" s="90"/>
      <c r="J474" s="90" t="s">
        <v>531</v>
      </c>
      <c r="K474" s="90"/>
      <c r="L474" s="90"/>
      <c r="N474" s="90" t="s">
        <v>532</v>
      </c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C474" s="82">
        <v>61.04</v>
      </c>
      <c r="AD474" s="82"/>
    </row>
    <row r="475" spans="1:30" x14ac:dyDescent="0.25">
      <c r="C475" s="91" t="s">
        <v>2</v>
      </c>
      <c r="G475" s="91" t="s">
        <v>2</v>
      </c>
      <c r="K475" s="91" t="s">
        <v>2</v>
      </c>
      <c r="O475" s="92" t="s">
        <v>506</v>
      </c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</row>
    <row r="476" spans="1:30" x14ac:dyDescent="0.25">
      <c r="B476" s="90" t="s">
        <v>533</v>
      </c>
      <c r="C476" s="90"/>
      <c r="D476" s="90"/>
      <c r="F476" s="90" t="s">
        <v>62</v>
      </c>
      <c r="G476" s="90"/>
      <c r="H476" s="90"/>
      <c r="I476" s="90"/>
      <c r="J476" s="90" t="s">
        <v>534</v>
      </c>
      <c r="K476" s="90"/>
      <c r="L476" s="90"/>
      <c r="N476" s="90" t="s">
        <v>535</v>
      </c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C476" s="82">
        <v>38.08</v>
      </c>
      <c r="AD476" s="82"/>
    </row>
    <row r="477" spans="1:30" x14ac:dyDescent="0.25">
      <c r="C477" s="91" t="s">
        <v>2</v>
      </c>
      <c r="G477" s="91" t="s">
        <v>2</v>
      </c>
      <c r="K477" s="91" t="s">
        <v>2</v>
      </c>
      <c r="O477" s="92" t="s">
        <v>536</v>
      </c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</row>
    <row r="478" spans="1:30" x14ac:dyDescent="0.25">
      <c r="B478" s="90" t="s">
        <v>537</v>
      </c>
      <c r="C478" s="90"/>
      <c r="D478" s="90"/>
      <c r="F478" s="90" t="s">
        <v>62</v>
      </c>
      <c r="G478" s="90"/>
      <c r="H478" s="90"/>
      <c r="I478" s="90"/>
      <c r="J478" s="90" t="s">
        <v>538</v>
      </c>
      <c r="K478" s="90"/>
      <c r="L478" s="90"/>
      <c r="N478" s="90" t="s">
        <v>539</v>
      </c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C478" s="82">
        <v>477.3</v>
      </c>
      <c r="AD478" s="82"/>
    </row>
    <row r="479" spans="1:30" x14ac:dyDescent="0.25">
      <c r="C479" s="91" t="s">
        <v>2</v>
      </c>
      <c r="G479" s="91" t="s">
        <v>2</v>
      </c>
      <c r="K479" s="91" t="s">
        <v>2</v>
      </c>
      <c r="O479" s="92" t="s">
        <v>540</v>
      </c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3">
        <v>37.4</v>
      </c>
      <c r="AD479" s="93"/>
    </row>
    <row r="480" spans="1:30" x14ac:dyDescent="0.25">
      <c r="C480" s="91" t="s">
        <v>2</v>
      </c>
      <c r="G480" s="91" t="s">
        <v>2</v>
      </c>
      <c r="K480" s="91" t="s">
        <v>2</v>
      </c>
      <c r="O480" s="92" t="s">
        <v>541</v>
      </c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3">
        <v>63.8</v>
      </c>
      <c r="AD480" s="93"/>
    </row>
    <row r="481" spans="2:30" x14ac:dyDescent="0.25">
      <c r="C481" s="91" t="s">
        <v>2</v>
      </c>
      <c r="G481" s="91" t="s">
        <v>2</v>
      </c>
      <c r="K481" s="91" t="s">
        <v>2</v>
      </c>
      <c r="O481" s="92" t="s">
        <v>542</v>
      </c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3">
        <v>253.8</v>
      </c>
      <c r="AD481" s="93"/>
    </row>
    <row r="482" spans="2:30" x14ac:dyDescent="0.25">
      <c r="C482" s="91" t="s">
        <v>2</v>
      </c>
      <c r="G482" s="91" t="s">
        <v>2</v>
      </c>
      <c r="K482" s="91" t="s">
        <v>2</v>
      </c>
      <c r="O482" s="92" t="s">
        <v>543</v>
      </c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3">
        <v>97.89</v>
      </c>
      <c r="AD482" s="93"/>
    </row>
    <row r="483" spans="2:30" x14ac:dyDescent="0.25">
      <c r="C483" s="91" t="s">
        <v>2</v>
      </c>
      <c r="G483" s="91" t="s">
        <v>2</v>
      </c>
      <c r="K483" s="91" t="s">
        <v>2</v>
      </c>
      <c r="O483" s="92" t="s">
        <v>544</v>
      </c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3">
        <v>17.52</v>
      </c>
      <c r="AD483" s="93"/>
    </row>
    <row r="484" spans="2:30" x14ac:dyDescent="0.25">
      <c r="C484" s="91" t="s">
        <v>2</v>
      </c>
      <c r="G484" s="91" t="s">
        <v>2</v>
      </c>
      <c r="K484" s="91" t="s">
        <v>2</v>
      </c>
      <c r="O484" s="92" t="s">
        <v>545</v>
      </c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3">
        <v>6.89</v>
      </c>
      <c r="AD484" s="93"/>
    </row>
    <row r="485" spans="2:30" x14ac:dyDescent="0.25">
      <c r="B485" s="90" t="s">
        <v>546</v>
      </c>
      <c r="C485" s="90"/>
      <c r="D485" s="90"/>
      <c r="F485" s="90" t="s">
        <v>62</v>
      </c>
      <c r="G485" s="90"/>
      <c r="H485" s="90"/>
      <c r="I485" s="90"/>
      <c r="J485" s="90" t="s">
        <v>547</v>
      </c>
      <c r="K485" s="90"/>
      <c r="L485" s="90"/>
      <c r="N485" s="90" t="s">
        <v>548</v>
      </c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C485" s="82">
        <v>1557.8</v>
      </c>
      <c r="AD485" s="82"/>
    </row>
    <row r="486" spans="2:30" x14ac:dyDescent="0.25">
      <c r="C486" s="91" t="s">
        <v>2</v>
      </c>
      <c r="G486" s="91" t="s">
        <v>2</v>
      </c>
      <c r="K486" s="91" t="s">
        <v>2</v>
      </c>
      <c r="O486" s="92" t="s">
        <v>549</v>
      </c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3">
        <v>49.69</v>
      </c>
      <c r="AD486" s="93"/>
    </row>
    <row r="487" spans="2:30" x14ac:dyDescent="0.25">
      <c r="C487" s="91" t="s">
        <v>2</v>
      </c>
      <c r="G487" s="91" t="s">
        <v>2</v>
      </c>
      <c r="K487" s="91" t="s">
        <v>2</v>
      </c>
      <c r="O487" s="92" t="s">
        <v>550</v>
      </c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3">
        <v>84.38</v>
      </c>
      <c r="AD487" s="93"/>
    </row>
    <row r="488" spans="2:30" x14ac:dyDescent="0.25">
      <c r="C488" s="91" t="s">
        <v>2</v>
      </c>
      <c r="G488" s="91" t="s">
        <v>2</v>
      </c>
      <c r="K488" s="91" t="s">
        <v>2</v>
      </c>
      <c r="O488" s="92" t="s">
        <v>551</v>
      </c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3">
        <v>23.84</v>
      </c>
      <c r="AD488" s="93"/>
    </row>
    <row r="489" spans="2:30" x14ac:dyDescent="0.25">
      <c r="C489" s="91" t="s">
        <v>2</v>
      </c>
      <c r="G489" s="91" t="s">
        <v>2</v>
      </c>
      <c r="K489" s="91" t="s">
        <v>2</v>
      </c>
      <c r="O489" s="92" t="s">
        <v>552</v>
      </c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3">
        <v>17.95</v>
      </c>
      <c r="AD489" s="93"/>
    </row>
    <row r="490" spans="2:30" x14ac:dyDescent="0.25">
      <c r="C490" s="91" t="s">
        <v>2</v>
      </c>
      <c r="G490" s="91" t="s">
        <v>2</v>
      </c>
      <c r="K490" s="91" t="s">
        <v>2</v>
      </c>
      <c r="O490" s="92" t="s">
        <v>553</v>
      </c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3">
        <v>68.44</v>
      </c>
      <c r="AD490" s="93"/>
    </row>
    <row r="491" spans="2:30" x14ac:dyDescent="0.25">
      <c r="C491" s="91" t="s">
        <v>2</v>
      </c>
      <c r="G491" s="91" t="s">
        <v>2</v>
      </c>
      <c r="K491" s="91" t="s">
        <v>2</v>
      </c>
      <c r="O491" s="92" t="s">
        <v>554</v>
      </c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3">
        <v>274.38</v>
      </c>
      <c r="AD491" s="93"/>
    </row>
    <row r="492" spans="2:30" x14ac:dyDescent="0.25">
      <c r="C492" s="91" t="s">
        <v>2</v>
      </c>
      <c r="G492" s="91" t="s">
        <v>2</v>
      </c>
      <c r="K492" s="91" t="s">
        <v>2</v>
      </c>
      <c r="O492" s="92" t="s">
        <v>555</v>
      </c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3">
        <v>1039.1199999999999</v>
      </c>
      <c r="AD492" s="93"/>
    </row>
    <row r="493" spans="2:30" x14ac:dyDescent="0.25">
      <c r="B493" s="90" t="s">
        <v>556</v>
      </c>
      <c r="C493" s="90"/>
      <c r="D493" s="90"/>
      <c r="F493" s="90" t="s">
        <v>62</v>
      </c>
      <c r="G493" s="90"/>
      <c r="H493" s="90"/>
      <c r="I493" s="90"/>
      <c r="J493" s="90" t="s">
        <v>557</v>
      </c>
      <c r="K493" s="90"/>
      <c r="L493" s="90"/>
      <c r="N493" s="90" t="s">
        <v>558</v>
      </c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C493" s="82">
        <v>66.98</v>
      </c>
      <c r="AD493" s="82"/>
    </row>
    <row r="494" spans="2:30" x14ac:dyDescent="0.25">
      <c r="C494" s="91" t="s">
        <v>2</v>
      </c>
      <c r="G494" s="91" t="s">
        <v>2</v>
      </c>
      <c r="K494" s="91" t="s">
        <v>2</v>
      </c>
      <c r="O494" s="92" t="s">
        <v>506</v>
      </c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</row>
    <row r="495" spans="2:30" x14ac:dyDescent="0.25">
      <c r="B495" s="90" t="s">
        <v>559</v>
      </c>
      <c r="C495" s="90"/>
      <c r="D495" s="90"/>
      <c r="F495" s="90" t="s">
        <v>62</v>
      </c>
      <c r="G495" s="90"/>
      <c r="H495" s="90"/>
      <c r="I495" s="90"/>
      <c r="J495" s="90" t="s">
        <v>560</v>
      </c>
      <c r="K495" s="90"/>
      <c r="L495" s="90"/>
      <c r="N495" s="90" t="s">
        <v>561</v>
      </c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C495" s="82">
        <v>144.24</v>
      </c>
      <c r="AD495" s="82"/>
    </row>
    <row r="496" spans="2:30" x14ac:dyDescent="0.25">
      <c r="C496" s="91" t="s">
        <v>2</v>
      </c>
      <c r="G496" s="91" t="s">
        <v>2</v>
      </c>
      <c r="K496" s="91" t="s">
        <v>2</v>
      </c>
      <c r="O496" s="92" t="s">
        <v>562</v>
      </c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3">
        <v>135</v>
      </c>
      <c r="AD496" s="93"/>
    </row>
    <row r="497" spans="2:30" x14ac:dyDescent="0.25">
      <c r="C497" s="91" t="s">
        <v>2</v>
      </c>
      <c r="G497" s="91" t="s">
        <v>2</v>
      </c>
      <c r="K497" s="91" t="s">
        <v>2</v>
      </c>
      <c r="O497" s="92" t="s">
        <v>506</v>
      </c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3">
        <v>9.24</v>
      </c>
      <c r="AD497" s="93"/>
    </row>
    <row r="498" spans="2:30" x14ac:dyDescent="0.25">
      <c r="B498" s="90" t="s">
        <v>563</v>
      </c>
      <c r="C498" s="90"/>
      <c r="D498" s="90"/>
      <c r="F498" s="90" t="s">
        <v>62</v>
      </c>
      <c r="G498" s="90"/>
      <c r="H498" s="90"/>
      <c r="I498" s="90"/>
      <c r="J498" s="90" t="s">
        <v>564</v>
      </c>
      <c r="K498" s="90"/>
      <c r="L498" s="90"/>
      <c r="N498" s="90" t="s">
        <v>565</v>
      </c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C498" s="82">
        <v>38.64</v>
      </c>
      <c r="AD498" s="82"/>
    </row>
    <row r="499" spans="2:30" x14ac:dyDescent="0.25">
      <c r="C499" s="91" t="s">
        <v>2</v>
      </c>
      <c r="G499" s="91" t="s">
        <v>2</v>
      </c>
      <c r="K499" s="91" t="s">
        <v>2</v>
      </c>
      <c r="O499" s="92" t="s">
        <v>506</v>
      </c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</row>
    <row r="500" spans="2:30" x14ac:dyDescent="0.25">
      <c r="B500" s="90" t="s">
        <v>566</v>
      </c>
      <c r="C500" s="90"/>
      <c r="D500" s="90"/>
      <c r="F500" s="90" t="s">
        <v>62</v>
      </c>
      <c r="G500" s="90"/>
      <c r="H500" s="90"/>
      <c r="I500" s="90"/>
      <c r="J500" s="90" t="s">
        <v>567</v>
      </c>
      <c r="K500" s="90"/>
      <c r="L500" s="90"/>
      <c r="N500" s="90" t="s">
        <v>568</v>
      </c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C500" s="82">
        <v>7058.13</v>
      </c>
      <c r="AD500" s="82"/>
    </row>
    <row r="501" spans="2:30" x14ac:dyDescent="0.25">
      <c r="C501" s="91" t="s">
        <v>2</v>
      </c>
      <c r="G501" s="91" t="s">
        <v>2</v>
      </c>
      <c r="K501" s="91" t="s">
        <v>2</v>
      </c>
      <c r="O501" s="92" t="s">
        <v>569</v>
      </c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</row>
    <row r="502" spans="2:30" x14ac:dyDescent="0.25">
      <c r="B502" s="90" t="s">
        <v>570</v>
      </c>
      <c r="C502" s="90"/>
      <c r="D502" s="90"/>
      <c r="F502" s="90" t="s">
        <v>62</v>
      </c>
      <c r="G502" s="90"/>
      <c r="H502" s="90"/>
      <c r="I502" s="90"/>
      <c r="J502" s="90" t="s">
        <v>571</v>
      </c>
      <c r="K502" s="90"/>
      <c r="L502" s="90"/>
      <c r="N502" s="90" t="s">
        <v>572</v>
      </c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C502" s="82">
        <v>26.32</v>
      </c>
      <c r="AD502" s="82"/>
    </row>
    <row r="503" spans="2:30" x14ac:dyDescent="0.25">
      <c r="C503" s="91" t="s">
        <v>2</v>
      </c>
      <c r="G503" s="91" t="s">
        <v>2</v>
      </c>
      <c r="K503" s="91" t="s">
        <v>2</v>
      </c>
      <c r="O503" s="92" t="s">
        <v>506</v>
      </c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</row>
    <row r="504" spans="2:30" x14ac:dyDescent="0.25">
      <c r="B504" s="90" t="s">
        <v>573</v>
      </c>
      <c r="C504" s="90"/>
      <c r="D504" s="90"/>
      <c r="F504" s="90" t="s">
        <v>62</v>
      </c>
      <c r="G504" s="90"/>
      <c r="H504" s="90"/>
      <c r="I504" s="90"/>
      <c r="J504" s="90" t="s">
        <v>574</v>
      </c>
      <c r="K504" s="90"/>
      <c r="L504" s="90"/>
      <c r="N504" s="90" t="s">
        <v>575</v>
      </c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C504" s="82">
        <v>225.64</v>
      </c>
      <c r="AD504" s="82"/>
    </row>
    <row r="505" spans="2:30" x14ac:dyDescent="0.25">
      <c r="C505" s="91" t="s">
        <v>2</v>
      </c>
      <c r="G505" s="91" t="s">
        <v>2</v>
      </c>
      <c r="K505" s="91" t="s">
        <v>2</v>
      </c>
      <c r="O505" s="92" t="s">
        <v>506</v>
      </c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3">
        <v>94.64</v>
      </c>
      <c r="AD505" s="93"/>
    </row>
    <row r="506" spans="2:30" x14ac:dyDescent="0.25">
      <c r="C506" s="91" t="s">
        <v>2</v>
      </c>
      <c r="G506" s="91" t="s">
        <v>2</v>
      </c>
      <c r="K506" s="91" t="s">
        <v>2</v>
      </c>
      <c r="O506" s="92" t="s">
        <v>576</v>
      </c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3">
        <v>131</v>
      </c>
      <c r="AD506" s="93"/>
    </row>
    <row r="507" spans="2:30" x14ac:dyDescent="0.25">
      <c r="B507" s="90" t="s">
        <v>577</v>
      </c>
      <c r="C507" s="90"/>
      <c r="D507" s="90"/>
      <c r="F507" s="90" t="s">
        <v>62</v>
      </c>
      <c r="G507" s="90"/>
      <c r="H507" s="90"/>
      <c r="I507" s="90"/>
      <c r="J507" s="90" t="s">
        <v>578</v>
      </c>
      <c r="K507" s="90"/>
      <c r="L507" s="90"/>
      <c r="N507" s="90" t="s">
        <v>579</v>
      </c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C507" s="82">
        <v>83.44</v>
      </c>
      <c r="AD507" s="82"/>
    </row>
    <row r="508" spans="2:30" x14ac:dyDescent="0.25">
      <c r="C508" s="91" t="s">
        <v>2</v>
      </c>
      <c r="G508" s="91" t="s">
        <v>2</v>
      </c>
      <c r="K508" s="91" t="s">
        <v>2</v>
      </c>
      <c r="O508" s="92" t="s">
        <v>536</v>
      </c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</row>
    <row r="509" spans="2:30" x14ac:dyDescent="0.25">
      <c r="B509" s="90" t="s">
        <v>580</v>
      </c>
      <c r="C509" s="90"/>
      <c r="D509" s="90"/>
      <c r="F509" s="90" t="s">
        <v>62</v>
      </c>
      <c r="G509" s="90"/>
      <c r="H509" s="90"/>
      <c r="I509" s="90"/>
      <c r="J509" s="90" t="s">
        <v>581</v>
      </c>
      <c r="K509" s="90"/>
      <c r="L509" s="90"/>
      <c r="N509" s="90" t="s">
        <v>582</v>
      </c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C509" s="82">
        <v>300</v>
      </c>
      <c r="AD509" s="82"/>
    </row>
    <row r="510" spans="2:30" x14ac:dyDescent="0.25">
      <c r="C510" s="91" t="s">
        <v>2</v>
      </c>
      <c r="G510" s="91" t="s">
        <v>2</v>
      </c>
      <c r="K510" s="91" t="s">
        <v>2</v>
      </c>
      <c r="O510" s="92" t="s">
        <v>583</v>
      </c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</row>
    <row r="511" spans="2:30" x14ac:dyDescent="0.25">
      <c r="B511" s="90" t="s">
        <v>584</v>
      </c>
      <c r="C511" s="90"/>
      <c r="D511" s="90"/>
      <c r="F511" s="90" t="s">
        <v>62</v>
      </c>
      <c r="G511" s="90"/>
      <c r="H511" s="90"/>
      <c r="I511" s="90"/>
      <c r="J511" s="90" t="s">
        <v>585</v>
      </c>
      <c r="K511" s="90"/>
      <c r="L511" s="90"/>
      <c r="N511" s="90" t="s">
        <v>586</v>
      </c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C511" s="82">
        <v>25.76</v>
      </c>
      <c r="AD511" s="82"/>
    </row>
    <row r="512" spans="2:30" x14ac:dyDescent="0.25">
      <c r="C512" s="91" t="s">
        <v>2</v>
      </c>
      <c r="G512" s="91" t="s">
        <v>2</v>
      </c>
      <c r="K512" s="91" t="s">
        <v>2</v>
      </c>
      <c r="O512" s="92" t="s">
        <v>506</v>
      </c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</row>
    <row r="513" spans="1:30" x14ac:dyDescent="0.25">
      <c r="B513" s="90" t="s">
        <v>587</v>
      </c>
      <c r="C513" s="90"/>
      <c r="D513" s="90"/>
      <c r="F513" s="90" t="s">
        <v>62</v>
      </c>
      <c r="G513" s="90"/>
      <c r="H513" s="90"/>
      <c r="I513" s="90"/>
      <c r="J513" s="90" t="s">
        <v>588</v>
      </c>
      <c r="K513" s="90"/>
      <c r="L513" s="90"/>
      <c r="N513" s="90" t="s">
        <v>589</v>
      </c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C513" s="82">
        <v>31.36</v>
      </c>
      <c r="AD513" s="82"/>
    </row>
    <row r="514" spans="1:30" x14ac:dyDescent="0.25">
      <c r="C514" s="91" t="s">
        <v>2</v>
      </c>
      <c r="G514" s="91" t="s">
        <v>2</v>
      </c>
      <c r="K514" s="91" t="s">
        <v>2</v>
      </c>
      <c r="O514" s="92" t="s">
        <v>506</v>
      </c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</row>
    <row r="515" spans="1:30" x14ac:dyDescent="0.25">
      <c r="B515" s="90" t="s">
        <v>590</v>
      </c>
      <c r="C515" s="90"/>
      <c r="D515" s="90"/>
      <c r="F515" s="90" t="s">
        <v>62</v>
      </c>
      <c r="G515" s="90"/>
      <c r="H515" s="90"/>
      <c r="I515" s="90"/>
      <c r="J515" s="90" t="s">
        <v>591</v>
      </c>
      <c r="K515" s="90"/>
      <c r="L515" s="90"/>
      <c r="N515" s="90" t="s">
        <v>592</v>
      </c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C515" s="82">
        <v>23000</v>
      </c>
      <c r="AD515" s="82"/>
    </row>
    <row r="516" spans="1:30" x14ac:dyDescent="0.25">
      <c r="C516" s="91" t="s">
        <v>2</v>
      </c>
      <c r="G516" s="91" t="s">
        <v>2</v>
      </c>
      <c r="K516" s="91" t="s">
        <v>2</v>
      </c>
      <c r="O516" s="92" t="s">
        <v>593</v>
      </c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</row>
    <row r="517" spans="1:30" x14ac:dyDescent="0.25">
      <c r="B517" s="90" t="s">
        <v>594</v>
      </c>
      <c r="C517" s="90"/>
      <c r="D517" s="90"/>
      <c r="F517" s="90" t="s">
        <v>62</v>
      </c>
      <c r="G517" s="90"/>
      <c r="H517" s="90"/>
      <c r="I517" s="90"/>
      <c r="J517" s="90" t="s">
        <v>595</v>
      </c>
      <c r="K517" s="90"/>
      <c r="L517" s="90"/>
      <c r="N517" s="90" t="s">
        <v>596</v>
      </c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C517" s="82">
        <v>78.62</v>
      </c>
      <c r="AD517" s="82"/>
    </row>
    <row r="518" spans="1:30" x14ac:dyDescent="0.25">
      <c r="C518" s="91" t="s">
        <v>2</v>
      </c>
      <c r="G518" s="91" t="s">
        <v>2</v>
      </c>
      <c r="K518" s="91" t="s">
        <v>2</v>
      </c>
      <c r="O518" s="92" t="s">
        <v>506</v>
      </c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</row>
    <row r="519" spans="1:30" x14ac:dyDescent="0.25">
      <c r="B519" s="90" t="s">
        <v>597</v>
      </c>
      <c r="C519" s="90"/>
      <c r="D519" s="90"/>
      <c r="F519" s="90" t="s">
        <v>62</v>
      </c>
      <c r="G519" s="90"/>
      <c r="H519" s="90"/>
      <c r="I519" s="90"/>
      <c r="J519" s="90" t="s">
        <v>598</v>
      </c>
      <c r="K519" s="90"/>
      <c r="L519" s="90"/>
      <c r="N519" s="90" t="s">
        <v>599</v>
      </c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C519" s="82">
        <v>36.18</v>
      </c>
      <c r="AD519" s="82"/>
    </row>
    <row r="520" spans="1:30" x14ac:dyDescent="0.25">
      <c r="C520" s="91" t="s">
        <v>2</v>
      </c>
      <c r="G520" s="91" t="s">
        <v>2</v>
      </c>
      <c r="K520" s="91" t="s">
        <v>2</v>
      </c>
      <c r="O520" s="92" t="s">
        <v>506</v>
      </c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</row>
    <row r="521" spans="1:30" x14ac:dyDescent="0.25">
      <c r="B521" s="90" t="s">
        <v>600</v>
      </c>
      <c r="C521" s="90"/>
      <c r="D521" s="90"/>
      <c r="F521" s="90" t="s">
        <v>62</v>
      </c>
      <c r="G521" s="90"/>
      <c r="H521" s="90"/>
      <c r="I521" s="90"/>
      <c r="J521" s="90" t="s">
        <v>601</v>
      </c>
      <c r="K521" s="90"/>
      <c r="L521" s="90"/>
      <c r="N521" s="90" t="s">
        <v>602</v>
      </c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C521" s="82">
        <v>36.57</v>
      </c>
      <c r="AD521" s="82"/>
    </row>
    <row r="522" spans="1:30" x14ac:dyDescent="0.25">
      <c r="C522" s="91" t="s">
        <v>2</v>
      </c>
      <c r="G522" s="91" t="s">
        <v>2</v>
      </c>
      <c r="K522" s="91" t="s">
        <v>2</v>
      </c>
      <c r="O522" s="92" t="s">
        <v>506</v>
      </c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</row>
    <row r="523" spans="1:30" ht="9.75" customHeight="1" x14ac:dyDescent="0.25"/>
    <row r="524" spans="1:30" ht="12" customHeight="1" x14ac:dyDescent="0.25"/>
    <row r="525" spans="1:30" ht="13.5" customHeight="1" x14ac:dyDescent="0.25">
      <c r="A525" s="85" t="s">
        <v>45</v>
      </c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R525" s="86" t="s">
        <v>603</v>
      </c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</row>
    <row r="526" spans="1:30" ht="25.5" customHeight="1" x14ac:dyDescent="0.25">
      <c r="C526" s="77" t="s">
        <v>47</v>
      </c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</row>
    <row r="527" spans="1:30" ht="7.5" customHeight="1" x14ac:dyDescent="0.25"/>
    <row r="528" spans="1:30" ht="18.75" customHeight="1" x14ac:dyDescent="0.25">
      <c r="I528" s="87" t="s">
        <v>48</v>
      </c>
      <c r="J528" s="87"/>
      <c r="K528" s="87"/>
      <c r="L528" s="87"/>
      <c r="M528" s="87"/>
      <c r="N528" s="87"/>
      <c r="O528" s="87"/>
      <c r="P528" s="87"/>
      <c r="S528" s="88" t="s">
        <v>49</v>
      </c>
      <c r="T528" s="88"/>
      <c r="U528" s="88"/>
      <c r="V528" s="88"/>
      <c r="W528" s="88"/>
      <c r="X528" s="88"/>
      <c r="Y528" s="88"/>
    </row>
    <row r="529" spans="1:30" ht="6.75" customHeight="1" x14ac:dyDescent="0.25"/>
    <row r="530" spans="1:30" ht="14.25" customHeight="1" x14ac:dyDescent="0.25">
      <c r="A530" s="89" t="s">
        <v>50</v>
      </c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</row>
    <row r="531" spans="1:30" x14ac:dyDescent="0.25">
      <c r="B531" s="79" t="s">
        <v>51</v>
      </c>
      <c r="C531" s="79"/>
      <c r="D531" s="79"/>
      <c r="F531" s="79" t="s">
        <v>52</v>
      </c>
      <c r="G531" s="79"/>
      <c r="H531" s="79"/>
      <c r="I531" s="79"/>
      <c r="J531" s="79" t="s">
        <v>53</v>
      </c>
      <c r="K531" s="79"/>
      <c r="L531" s="79"/>
      <c r="N531" s="79" t="s">
        <v>54</v>
      </c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  <c r="AA531" s="79"/>
      <c r="AC531" s="80" t="s">
        <v>55</v>
      </c>
      <c r="AD531" s="80"/>
    </row>
    <row r="532" spans="1:30" x14ac:dyDescent="0.25">
      <c r="B532" s="90" t="s">
        <v>604</v>
      </c>
      <c r="C532" s="90"/>
      <c r="D532" s="90"/>
      <c r="F532" s="90" t="s">
        <v>62</v>
      </c>
      <c r="G532" s="90"/>
      <c r="H532" s="90"/>
      <c r="I532" s="90"/>
      <c r="J532" s="90" t="s">
        <v>605</v>
      </c>
      <c r="K532" s="90"/>
      <c r="L532" s="90"/>
      <c r="N532" s="90" t="s">
        <v>606</v>
      </c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C532" s="82">
        <v>31.81</v>
      </c>
      <c r="AD532" s="82"/>
    </row>
    <row r="533" spans="1:30" x14ac:dyDescent="0.25">
      <c r="C533" s="91" t="s">
        <v>2</v>
      </c>
      <c r="G533" s="91" t="s">
        <v>2</v>
      </c>
      <c r="K533" s="91" t="s">
        <v>2</v>
      </c>
      <c r="O533" s="92" t="s">
        <v>506</v>
      </c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</row>
    <row r="534" spans="1:30" x14ac:dyDescent="0.25">
      <c r="B534" s="90" t="s">
        <v>607</v>
      </c>
      <c r="C534" s="90"/>
      <c r="D534" s="90"/>
      <c r="F534" s="90" t="s">
        <v>62</v>
      </c>
      <c r="G534" s="90"/>
      <c r="H534" s="90"/>
      <c r="I534" s="90"/>
      <c r="J534" s="90" t="s">
        <v>608</v>
      </c>
      <c r="K534" s="90"/>
      <c r="L534" s="90"/>
      <c r="N534" s="90" t="s">
        <v>609</v>
      </c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C534" s="82">
        <v>190.28</v>
      </c>
      <c r="AD534" s="82"/>
    </row>
    <row r="535" spans="1:30" x14ac:dyDescent="0.25">
      <c r="C535" s="91" t="s">
        <v>2</v>
      </c>
      <c r="G535" s="91" t="s">
        <v>2</v>
      </c>
      <c r="K535" s="91" t="s">
        <v>2</v>
      </c>
      <c r="O535" s="92" t="s">
        <v>610</v>
      </c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3">
        <v>99</v>
      </c>
      <c r="AD535" s="93"/>
    </row>
    <row r="536" spans="1:30" x14ac:dyDescent="0.25">
      <c r="C536" s="91" t="s">
        <v>2</v>
      </c>
      <c r="G536" s="91" t="s">
        <v>2</v>
      </c>
      <c r="K536" s="91" t="s">
        <v>2</v>
      </c>
      <c r="O536" s="92" t="s">
        <v>506</v>
      </c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3">
        <v>91.28</v>
      </c>
      <c r="AD536" s="93"/>
    </row>
    <row r="537" spans="1:30" x14ac:dyDescent="0.25">
      <c r="B537" s="90" t="s">
        <v>611</v>
      </c>
      <c r="C537" s="90"/>
      <c r="D537" s="90"/>
      <c r="F537" s="90" t="s">
        <v>62</v>
      </c>
      <c r="G537" s="90"/>
      <c r="H537" s="90"/>
      <c r="I537" s="90"/>
      <c r="J537" s="90" t="s">
        <v>612</v>
      </c>
      <c r="K537" s="90"/>
      <c r="L537" s="90"/>
      <c r="N537" s="90" t="s">
        <v>613</v>
      </c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C537" s="82">
        <v>28.06</v>
      </c>
      <c r="AD537" s="82"/>
    </row>
    <row r="538" spans="1:30" x14ac:dyDescent="0.25">
      <c r="C538" s="91" t="s">
        <v>2</v>
      </c>
      <c r="G538" s="91" t="s">
        <v>2</v>
      </c>
      <c r="K538" s="91" t="s">
        <v>2</v>
      </c>
      <c r="O538" s="92" t="s">
        <v>506</v>
      </c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</row>
    <row r="539" spans="1:30" x14ac:dyDescent="0.25">
      <c r="B539" s="90" t="s">
        <v>614</v>
      </c>
      <c r="C539" s="90"/>
      <c r="D539" s="90"/>
      <c r="F539" s="90" t="s">
        <v>62</v>
      </c>
      <c r="G539" s="90"/>
      <c r="H539" s="90"/>
      <c r="I539" s="90"/>
      <c r="J539" s="90" t="s">
        <v>615</v>
      </c>
      <c r="K539" s="90"/>
      <c r="L539" s="90"/>
      <c r="N539" s="90" t="s">
        <v>616</v>
      </c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C539" s="82">
        <v>71.680000000000007</v>
      </c>
      <c r="AD539" s="82"/>
    </row>
    <row r="540" spans="1:30" x14ac:dyDescent="0.25">
      <c r="C540" s="91" t="s">
        <v>2</v>
      </c>
      <c r="G540" s="91" t="s">
        <v>2</v>
      </c>
      <c r="K540" s="91" t="s">
        <v>2</v>
      </c>
      <c r="O540" s="92" t="s">
        <v>506</v>
      </c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</row>
    <row r="541" spans="1:30" x14ac:dyDescent="0.25">
      <c r="B541" s="90" t="s">
        <v>617</v>
      </c>
      <c r="C541" s="90"/>
      <c r="D541" s="90"/>
      <c r="F541" s="90" t="s">
        <v>62</v>
      </c>
      <c r="G541" s="90"/>
      <c r="H541" s="90"/>
      <c r="I541" s="90"/>
      <c r="J541" s="90" t="s">
        <v>618</v>
      </c>
      <c r="K541" s="90"/>
      <c r="L541" s="90"/>
      <c r="N541" s="90" t="s">
        <v>619</v>
      </c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C541" s="82">
        <v>51.86</v>
      </c>
      <c r="AD541" s="82"/>
    </row>
    <row r="542" spans="1:30" x14ac:dyDescent="0.25">
      <c r="C542" s="91" t="s">
        <v>2</v>
      </c>
      <c r="G542" s="91" t="s">
        <v>2</v>
      </c>
      <c r="K542" s="91" t="s">
        <v>2</v>
      </c>
      <c r="O542" s="92" t="s">
        <v>506</v>
      </c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</row>
    <row r="543" spans="1:30" x14ac:dyDescent="0.25">
      <c r="B543" s="90" t="s">
        <v>620</v>
      </c>
      <c r="C543" s="90"/>
      <c r="D543" s="90"/>
      <c r="F543" s="90" t="s">
        <v>62</v>
      </c>
      <c r="G543" s="90"/>
      <c r="H543" s="90"/>
      <c r="I543" s="90"/>
      <c r="J543" s="90" t="s">
        <v>621</v>
      </c>
      <c r="K543" s="90"/>
      <c r="L543" s="90"/>
      <c r="N543" s="90" t="s">
        <v>622</v>
      </c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C543" s="82">
        <v>69.099999999999994</v>
      </c>
      <c r="AD543" s="82"/>
    </row>
    <row r="544" spans="1:30" x14ac:dyDescent="0.25">
      <c r="C544" s="91" t="s">
        <v>2</v>
      </c>
      <c r="G544" s="91" t="s">
        <v>2</v>
      </c>
      <c r="K544" s="91" t="s">
        <v>2</v>
      </c>
      <c r="O544" s="92" t="s">
        <v>506</v>
      </c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</row>
    <row r="545" spans="2:30" x14ac:dyDescent="0.25">
      <c r="B545" s="90" t="s">
        <v>623</v>
      </c>
      <c r="C545" s="90"/>
      <c r="D545" s="90"/>
      <c r="F545" s="90" t="s">
        <v>62</v>
      </c>
      <c r="G545" s="90"/>
      <c r="H545" s="90"/>
      <c r="I545" s="90"/>
      <c r="J545" s="90" t="s">
        <v>624</v>
      </c>
      <c r="K545" s="90"/>
      <c r="L545" s="90"/>
      <c r="N545" s="90" t="s">
        <v>625</v>
      </c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C545" s="82">
        <v>23.85</v>
      </c>
      <c r="AD545" s="82"/>
    </row>
    <row r="546" spans="2:30" x14ac:dyDescent="0.25">
      <c r="C546" s="91" t="s">
        <v>2</v>
      </c>
      <c r="G546" s="91" t="s">
        <v>2</v>
      </c>
      <c r="K546" s="91" t="s">
        <v>2</v>
      </c>
      <c r="O546" s="92" t="s">
        <v>536</v>
      </c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3">
        <v>6.55</v>
      </c>
      <c r="AD546" s="93"/>
    </row>
    <row r="547" spans="2:30" x14ac:dyDescent="0.25">
      <c r="C547" s="91" t="s">
        <v>2</v>
      </c>
      <c r="G547" s="91" t="s">
        <v>2</v>
      </c>
      <c r="K547" s="91" t="s">
        <v>2</v>
      </c>
      <c r="O547" s="92" t="s">
        <v>506</v>
      </c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3">
        <v>17.3</v>
      </c>
      <c r="AD547" s="93"/>
    </row>
    <row r="548" spans="2:30" x14ac:dyDescent="0.25">
      <c r="B548" s="90" t="s">
        <v>626</v>
      </c>
      <c r="C548" s="90"/>
      <c r="D548" s="90"/>
      <c r="F548" s="90" t="s">
        <v>62</v>
      </c>
      <c r="G548" s="90"/>
      <c r="H548" s="90"/>
      <c r="I548" s="90"/>
      <c r="J548" s="90" t="s">
        <v>627</v>
      </c>
      <c r="K548" s="90"/>
      <c r="L548" s="90"/>
      <c r="N548" s="90" t="s">
        <v>628</v>
      </c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C548" s="82">
        <v>38.08</v>
      </c>
      <c r="AD548" s="82"/>
    </row>
    <row r="549" spans="2:30" x14ac:dyDescent="0.25">
      <c r="C549" s="91" t="s">
        <v>2</v>
      </c>
      <c r="G549" s="91" t="s">
        <v>2</v>
      </c>
      <c r="K549" s="91" t="s">
        <v>2</v>
      </c>
      <c r="O549" s="92" t="s">
        <v>506</v>
      </c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</row>
    <row r="550" spans="2:30" x14ac:dyDescent="0.25">
      <c r="B550" s="90" t="s">
        <v>629</v>
      </c>
      <c r="C550" s="90"/>
      <c r="D550" s="90"/>
      <c r="F550" s="90" t="s">
        <v>62</v>
      </c>
      <c r="G550" s="90"/>
      <c r="H550" s="90"/>
      <c r="I550" s="90"/>
      <c r="J550" s="90" t="s">
        <v>630</v>
      </c>
      <c r="K550" s="90"/>
      <c r="L550" s="90"/>
      <c r="N550" s="90" t="s">
        <v>631</v>
      </c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C550" s="82">
        <v>73.36</v>
      </c>
      <c r="AD550" s="82"/>
    </row>
    <row r="551" spans="2:30" x14ac:dyDescent="0.25">
      <c r="C551" s="91" t="s">
        <v>2</v>
      </c>
      <c r="G551" s="91" t="s">
        <v>2</v>
      </c>
      <c r="K551" s="91" t="s">
        <v>2</v>
      </c>
      <c r="O551" s="92" t="s">
        <v>506</v>
      </c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</row>
    <row r="552" spans="2:30" x14ac:dyDescent="0.25">
      <c r="B552" s="90" t="s">
        <v>632</v>
      </c>
      <c r="C552" s="90"/>
      <c r="D552" s="90"/>
      <c r="F552" s="90" t="s">
        <v>62</v>
      </c>
      <c r="G552" s="90"/>
      <c r="H552" s="90"/>
      <c r="I552" s="90"/>
      <c r="J552" s="90" t="s">
        <v>633</v>
      </c>
      <c r="K552" s="90"/>
      <c r="L552" s="90"/>
      <c r="N552" s="90" t="s">
        <v>634</v>
      </c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C552" s="82">
        <v>56.9</v>
      </c>
      <c r="AD552" s="82"/>
    </row>
    <row r="553" spans="2:30" x14ac:dyDescent="0.25">
      <c r="C553" s="91" t="s">
        <v>2</v>
      </c>
      <c r="G553" s="91" t="s">
        <v>2</v>
      </c>
      <c r="K553" s="91" t="s">
        <v>2</v>
      </c>
      <c r="O553" s="92" t="s">
        <v>506</v>
      </c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</row>
    <row r="554" spans="2:30" x14ac:dyDescent="0.25">
      <c r="B554" s="90" t="s">
        <v>635</v>
      </c>
      <c r="C554" s="90"/>
      <c r="D554" s="90"/>
      <c r="F554" s="90" t="s">
        <v>62</v>
      </c>
      <c r="G554" s="90"/>
      <c r="H554" s="90"/>
      <c r="I554" s="90"/>
      <c r="J554" s="90" t="s">
        <v>636</v>
      </c>
      <c r="K554" s="90"/>
      <c r="L554" s="90"/>
      <c r="N554" s="90" t="s">
        <v>637</v>
      </c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C554" s="82">
        <v>86.99</v>
      </c>
      <c r="AD554" s="82"/>
    </row>
    <row r="555" spans="2:30" x14ac:dyDescent="0.25">
      <c r="C555" s="91" t="s">
        <v>2</v>
      </c>
      <c r="G555" s="91" t="s">
        <v>2</v>
      </c>
      <c r="K555" s="91" t="s">
        <v>2</v>
      </c>
      <c r="O555" s="92" t="s">
        <v>638</v>
      </c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3">
        <v>29.98</v>
      </c>
      <c r="AD555" s="93"/>
    </row>
    <row r="556" spans="2:30" x14ac:dyDescent="0.25">
      <c r="C556" s="91" t="s">
        <v>2</v>
      </c>
      <c r="G556" s="91" t="s">
        <v>2</v>
      </c>
      <c r="K556" s="91" t="s">
        <v>2</v>
      </c>
      <c r="O556" s="92" t="s">
        <v>506</v>
      </c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3">
        <v>57.01</v>
      </c>
      <c r="AD556" s="93"/>
    </row>
    <row r="557" spans="2:30" x14ac:dyDescent="0.25">
      <c r="B557" s="90" t="s">
        <v>639</v>
      </c>
      <c r="C557" s="90"/>
      <c r="D557" s="90"/>
      <c r="F557" s="90" t="s">
        <v>62</v>
      </c>
      <c r="G557" s="90"/>
      <c r="H557" s="90"/>
      <c r="I557" s="90"/>
      <c r="J557" s="90" t="s">
        <v>640</v>
      </c>
      <c r="K557" s="90"/>
      <c r="L557" s="90"/>
      <c r="N557" s="90" t="s">
        <v>641</v>
      </c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C557" s="82">
        <v>33.21</v>
      </c>
      <c r="AD557" s="82"/>
    </row>
    <row r="558" spans="2:30" x14ac:dyDescent="0.25">
      <c r="C558" s="91" t="s">
        <v>2</v>
      </c>
      <c r="G558" s="91" t="s">
        <v>2</v>
      </c>
      <c r="K558" s="91" t="s">
        <v>2</v>
      </c>
      <c r="O558" s="92" t="s">
        <v>506</v>
      </c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</row>
    <row r="559" spans="2:30" x14ac:dyDescent="0.25">
      <c r="B559" s="90" t="s">
        <v>642</v>
      </c>
      <c r="C559" s="90"/>
      <c r="D559" s="90"/>
      <c r="F559" s="90" t="s">
        <v>62</v>
      </c>
      <c r="G559" s="90"/>
      <c r="H559" s="90"/>
      <c r="I559" s="90"/>
      <c r="J559" s="90" t="s">
        <v>643</v>
      </c>
      <c r="K559" s="90"/>
      <c r="L559" s="90"/>
      <c r="N559" s="90" t="s">
        <v>644</v>
      </c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C559" s="82">
        <v>147.84</v>
      </c>
      <c r="AD559" s="82"/>
    </row>
    <row r="560" spans="2:30" x14ac:dyDescent="0.25">
      <c r="C560" s="91" t="s">
        <v>2</v>
      </c>
      <c r="G560" s="91" t="s">
        <v>2</v>
      </c>
      <c r="K560" s="91" t="s">
        <v>2</v>
      </c>
      <c r="O560" s="92" t="s">
        <v>506</v>
      </c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</row>
    <row r="561" spans="2:30" x14ac:dyDescent="0.25">
      <c r="B561" s="90" t="s">
        <v>645</v>
      </c>
      <c r="C561" s="90"/>
      <c r="D561" s="90"/>
      <c r="F561" s="90" t="s">
        <v>62</v>
      </c>
      <c r="G561" s="90"/>
      <c r="H561" s="90"/>
      <c r="I561" s="90"/>
      <c r="J561" s="90" t="s">
        <v>646</v>
      </c>
      <c r="K561" s="90"/>
      <c r="L561" s="90"/>
      <c r="N561" s="90" t="s">
        <v>647</v>
      </c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C561" s="82">
        <v>161.86000000000001</v>
      </c>
      <c r="AD561" s="82"/>
    </row>
    <row r="562" spans="2:30" x14ac:dyDescent="0.25">
      <c r="C562" s="91" t="s">
        <v>2</v>
      </c>
      <c r="G562" s="91" t="s">
        <v>2</v>
      </c>
      <c r="K562" s="91" t="s">
        <v>2</v>
      </c>
      <c r="O562" s="92" t="s">
        <v>506</v>
      </c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3">
        <v>51.86</v>
      </c>
      <c r="AD562" s="93"/>
    </row>
    <row r="563" spans="2:30" x14ac:dyDescent="0.25">
      <c r="C563" s="91" t="s">
        <v>2</v>
      </c>
      <c r="G563" s="91" t="s">
        <v>2</v>
      </c>
      <c r="K563" s="91" t="s">
        <v>2</v>
      </c>
      <c r="O563" s="92" t="s">
        <v>648</v>
      </c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3">
        <v>110</v>
      </c>
      <c r="AD563" s="93"/>
    </row>
    <row r="564" spans="2:30" x14ac:dyDescent="0.25">
      <c r="B564" s="90" t="s">
        <v>649</v>
      </c>
      <c r="C564" s="90"/>
      <c r="D564" s="90"/>
      <c r="F564" s="90" t="s">
        <v>62</v>
      </c>
      <c r="G564" s="90"/>
      <c r="H564" s="90"/>
      <c r="I564" s="90"/>
      <c r="J564" s="90" t="s">
        <v>650</v>
      </c>
      <c r="K564" s="90"/>
      <c r="L564" s="90"/>
      <c r="N564" s="90" t="s">
        <v>651</v>
      </c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C564" s="82">
        <v>104.5</v>
      </c>
      <c r="AD564" s="82"/>
    </row>
    <row r="565" spans="2:30" x14ac:dyDescent="0.25">
      <c r="C565" s="91" t="s">
        <v>2</v>
      </c>
      <c r="G565" s="91" t="s">
        <v>2</v>
      </c>
      <c r="K565" s="91" t="s">
        <v>2</v>
      </c>
      <c r="O565" s="92" t="s">
        <v>506</v>
      </c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</row>
    <row r="566" spans="2:30" x14ac:dyDescent="0.25">
      <c r="B566" s="90" t="s">
        <v>652</v>
      </c>
      <c r="C566" s="90"/>
      <c r="D566" s="90"/>
      <c r="F566" s="90" t="s">
        <v>62</v>
      </c>
      <c r="G566" s="90"/>
      <c r="H566" s="90"/>
      <c r="I566" s="90"/>
      <c r="J566" s="90" t="s">
        <v>653</v>
      </c>
      <c r="K566" s="90"/>
      <c r="L566" s="90"/>
      <c r="N566" s="90" t="s">
        <v>654</v>
      </c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C566" s="82">
        <v>175.84</v>
      </c>
      <c r="AD566" s="82"/>
    </row>
    <row r="567" spans="2:30" x14ac:dyDescent="0.25">
      <c r="C567" s="91" t="s">
        <v>2</v>
      </c>
      <c r="G567" s="91" t="s">
        <v>2</v>
      </c>
      <c r="K567" s="91" t="s">
        <v>2</v>
      </c>
      <c r="O567" s="92" t="s">
        <v>506</v>
      </c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</row>
    <row r="568" spans="2:30" x14ac:dyDescent="0.25">
      <c r="B568" s="90" t="s">
        <v>655</v>
      </c>
      <c r="C568" s="90"/>
      <c r="D568" s="90"/>
      <c r="F568" s="90" t="s">
        <v>62</v>
      </c>
      <c r="G568" s="90"/>
      <c r="H568" s="90"/>
      <c r="I568" s="90"/>
      <c r="J568" s="90" t="s">
        <v>656</v>
      </c>
      <c r="K568" s="90"/>
      <c r="L568" s="90"/>
      <c r="N568" s="90" t="s">
        <v>657</v>
      </c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C568" s="82">
        <v>40.32</v>
      </c>
      <c r="AD568" s="82"/>
    </row>
    <row r="569" spans="2:30" x14ac:dyDescent="0.25">
      <c r="C569" s="91" t="s">
        <v>2</v>
      </c>
      <c r="G569" s="91" t="s">
        <v>2</v>
      </c>
      <c r="K569" s="91" t="s">
        <v>2</v>
      </c>
      <c r="O569" s="92" t="s">
        <v>506</v>
      </c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</row>
    <row r="570" spans="2:30" x14ac:dyDescent="0.25">
      <c r="B570" s="90" t="s">
        <v>658</v>
      </c>
      <c r="C570" s="90"/>
      <c r="D570" s="90"/>
      <c r="F570" s="90" t="s">
        <v>62</v>
      </c>
      <c r="G570" s="90"/>
      <c r="H570" s="90"/>
      <c r="I570" s="90"/>
      <c r="J570" s="90" t="s">
        <v>659</v>
      </c>
      <c r="K570" s="90"/>
      <c r="L570" s="90"/>
      <c r="N570" s="90" t="s">
        <v>660</v>
      </c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C570" s="82">
        <v>76</v>
      </c>
      <c r="AD570" s="82"/>
    </row>
    <row r="571" spans="2:30" x14ac:dyDescent="0.25">
      <c r="C571" s="91" t="s">
        <v>2</v>
      </c>
      <c r="G571" s="91" t="s">
        <v>2</v>
      </c>
      <c r="K571" s="91" t="s">
        <v>2</v>
      </c>
      <c r="O571" s="92" t="s">
        <v>661</v>
      </c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</row>
    <row r="572" spans="2:30" x14ac:dyDescent="0.25">
      <c r="B572" s="90" t="s">
        <v>662</v>
      </c>
      <c r="C572" s="90"/>
      <c r="D572" s="90"/>
      <c r="F572" s="90" t="s">
        <v>62</v>
      </c>
      <c r="G572" s="90"/>
      <c r="H572" s="90"/>
      <c r="I572" s="90"/>
      <c r="J572" s="90" t="s">
        <v>663</v>
      </c>
      <c r="K572" s="90"/>
      <c r="L572" s="90"/>
      <c r="N572" s="90" t="s">
        <v>664</v>
      </c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C572" s="82">
        <v>670</v>
      </c>
      <c r="AD572" s="82"/>
    </row>
    <row r="573" spans="2:30" x14ac:dyDescent="0.25">
      <c r="C573" s="91" t="s">
        <v>2</v>
      </c>
      <c r="G573" s="91" t="s">
        <v>2</v>
      </c>
      <c r="K573" s="91" t="s">
        <v>2</v>
      </c>
      <c r="O573" s="92" t="s">
        <v>665</v>
      </c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</row>
    <row r="574" spans="2:30" x14ac:dyDescent="0.25">
      <c r="B574" s="90" t="s">
        <v>666</v>
      </c>
      <c r="C574" s="90"/>
      <c r="D574" s="90"/>
      <c r="F574" s="90" t="s">
        <v>62</v>
      </c>
      <c r="G574" s="90"/>
      <c r="H574" s="90"/>
      <c r="I574" s="90"/>
      <c r="J574" s="90" t="s">
        <v>667</v>
      </c>
      <c r="K574" s="90"/>
      <c r="L574" s="90"/>
      <c r="N574" s="90" t="s">
        <v>668</v>
      </c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C574" s="82">
        <v>500.01</v>
      </c>
      <c r="AD574" s="82"/>
    </row>
    <row r="575" spans="2:30" x14ac:dyDescent="0.25">
      <c r="C575" s="91" t="s">
        <v>2</v>
      </c>
      <c r="G575" s="91" t="s">
        <v>2</v>
      </c>
      <c r="K575" s="91" t="s">
        <v>2</v>
      </c>
      <c r="O575" s="92" t="s">
        <v>669</v>
      </c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3">
        <v>291.67</v>
      </c>
      <c r="AD575" s="93"/>
    </row>
    <row r="576" spans="2:30" x14ac:dyDescent="0.25">
      <c r="C576" s="91" t="s">
        <v>2</v>
      </c>
      <c r="G576" s="91" t="s">
        <v>2</v>
      </c>
      <c r="K576" s="91" t="s">
        <v>2</v>
      </c>
      <c r="O576" s="92" t="s">
        <v>670</v>
      </c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3">
        <v>208.34</v>
      </c>
      <c r="AD576" s="93"/>
    </row>
    <row r="577" spans="1:30" x14ac:dyDescent="0.25">
      <c r="B577" s="90" t="s">
        <v>671</v>
      </c>
      <c r="C577" s="90"/>
      <c r="D577" s="90"/>
      <c r="F577" s="90" t="s">
        <v>62</v>
      </c>
      <c r="G577" s="90"/>
      <c r="H577" s="90"/>
      <c r="I577" s="90"/>
      <c r="J577" s="90" t="s">
        <v>672</v>
      </c>
      <c r="K577" s="90"/>
      <c r="L577" s="90"/>
      <c r="N577" s="90" t="s">
        <v>673</v>
      </c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C577" s="82">
        <v>98</v>
      </c>
      <c r="AD577" s="82"/>
    </row>
    <row r="578" spans="1:30" x14ac:dyDescent="0.25">
      <c r="C578" s="91" t="s">
        <v>2</v>
      </c>
      <c r="G578" s="91" t="s">
        <v>2</v>
      </c>
      <c r="K578" s="91" t="s">
        <v>2</v>
      </c>
      <c r="O578" s="92" t="s">
        <v>506</v>
      </c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</row>
    <row r="579" spans="1:30" x14ac:dyDescent="0.25">
      <c r="B579" s="90" t="s">
        <v>674</v>
      </c>
      <c r="C579" s="90"/>
      <c r="D579" s="90"/>
      <c r="F579" s="90" t="s">
        <v>62</v>
      </c>
      <c r="G579" s="90"/>
      <c r="H579" s="90"/>
      <c r="I579" s="90"/>
      <c r="J579" s="90" t="s">
        <v>675</v>
      </c>
      <c r="K579" s="90"/>
      <c r="L579" s="90"/>
      <c r="N579" s="90" t="s">
        <v>676</v>
      </c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C579" s="82">
        <v>112.56</v>
      </c>
      <c r="AD579" s="82"/>
    </row>
    <row r="580" spans="1:30" x14ac:dyDescent="0.25">
      <c r="C580" s="91" t="s">
        <v>2</v>
      </c>
      <c r="G580" s="91" t="s">
        <v>2</v>
      </c>
      <c r="K580" s="91" t="s">
        <v>2</v>
      </c>
      <c r="O580" s="92" t="s">
        <v>506</v>
      </c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</row>
    <row r="581" spans="1:30" x14ac:dyDescent="0.25">
      <c r="B581" s="90" t="s">
        <v>677</v>
      </c>
      <c r="C581" s="90"/>
      <c r="D581" s="90"/>
      <c r="F581" s="90" t="s">
        <v>62</v>
      </c>
      <c r="G581" s="90"/>
      <c r="H581" s="90"/>
      <c r="I581" s="90"/>
      <c r="J581" s="90" t="s">
        <v>678</v>
      </c>
      <c r="K581" s="90"/>
      <c r="L581" s="90"/>
      <c r="N581" s="90" t="s">
        <v>679</v>
      </c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C581" s="82">
        <v>101.36</v>
      </c>
      <c r="AD581" s="82"/>
    </row>
    <row r="582" spans="1:30" x14ac:dyDescent="0.25">
      <c r="C582" s="91" t="s">
        <v>2</v>
      </c>
      <c r="G582" s="91" t="s">
        <v>2</v>
      </c>
      <c r="K582" s="91" t="s">
        <v>2</v>
      </c>
      <c r="O582" s="92" t="s">
        <v>506</v>
      </c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</row>
    <row r="583" spans="1:30" x14ac:dyDescent="0.25">
      <c r="B583" s="90" t="s">
        <v>680</v>
      </c>
      <c r="C583" s="90"/>
      <c r="D583" s="90"/>
      <c r="F583" s="90" t="s">
        <v>62</v>
      </c>
      <c r="G583" s="90"/>
      <c r="H583" s="90"/>
      <c r="I583" s="90"/>
      <c r="J583" s="90" t="s">
        <v>681</v>
      </c>
      <c r="K583" s="90"/>
      <c r="L583" s="90"/>
      <c r="N583" s="90" t="s">
        <v>682</v>
      </c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C583" s="82">
        <v>22.4</v>
      </c>
      <c r="AD583" s="82"/>
    </row>
    <row r="584" spans="1:30" x14ac:dyDescent="0.25">
      <c r="C584" s="91" t="s">
        <v>2</v>
      </c>
      <c r="G584" s="91" t="s">
        <v>2</v>
      </c>
      <c r="K584" s="91" t="s">
        <v>2</v>
      </c>
      <c r="O584" s="92" t="s">
        <v>506</v>
      </c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</row>
    <row r="585" spans="1:30" ht="9.75" customHeight="1" x14ac:dyDescent="0.25"/>
    <row r="586" spans="1:30" ht="12" customHeight="1" x14ac:dyDescent="0.25"/>
    <row r="587" spans="1:30" ht="13.5" customHeight="1" x14ac:dyDescent="0.25">
      <c r="A587" s="85" t="s">
        <v>45</v>
      </c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R587" s="86" t="s">
        <v>683</v>
      </c>
      <c r="S587" s="86"/>
      <c r="T587" s="86"/>
      <c r="U587" s="86"/>
      <c r="V587" s="86"/>
      <c r="W587" s="86"/>
      <c r="X587" s="86"/>
      <c r="Y587" s="86"/>
      <c r="Z587" s="86"/>
      <c r="AA587" s="86"/>
      <c r="AB587" s="86"/>
      <c r="AC587" s="86"/>
      <c r="AD587" s="86"/>
    </row>
    <row r="588" spans="1:30" ht="25.5" customHeight="1" x14ac:dyDescent="0.25">
      <c r="C588" s="77" t="s">
        <v>47</v>
      </c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</row>
    <row r="589" spans="1:30" ht="7.5" customHeight="1" x14ac:dyDescent="0.25"/>
    <row r="590" spans="1:30" ht="18.75" customHeight="1" x14ac:dyDescent="0.25">
      <c r="I590" s="87" t="s">
        <v>48</v>
      </c>
      <c r="J590" s="87"/>
      <c r="K590" s="87"/>
      <c r="L590" s="87"/>
      <c r="M590" s="87"/>
      <c r="N590" s="87"/>
      <c r="O590" s="87"/>
      <c r="P590" s="87"/>
      <c r="S590" s="88" t="s">
        <v>49</v>
      </c>
      <c r="T590" s="88"/>
      <c r="U590" s="88"/>
      <c r="V590" s="88"/>
      <c r="W590" s="88"/>
      <c r="X590" s="88"/>
      <c r="Y590" s="88"/>
    </row>
    <row r="591" spans="1:30" ht="6.75" customHeight="1" x14ac:dyDescent="0.25"/>
    <row r="592" spans="1:30" ht="14.25" customHeight="1" x14ac:dyDescent="0.25">
      <c r="A592" s="89" t="s">
        <v>50</v>
      </c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</row>
    <row r="593" spans="2:30" x14ac:dyDescent="0.25">
      <c r="B593" s="79" t="s">
        <v>51</v>
      </c>
      <c r="C593" s="79"/>
      <c r="D593" s="79"/>
      <c r="F593" s="79" t="s">
        <v>52</v>
      </c>
      <c r="G593" s="79"/>
      <c r="H593" s="79"/>
      <c r="I593" s="79"/>
      <c r="J593" s="79" t="s">
        <v>53</v>
      </c>
      <c r="K593" s="79"/>
      <c r="L593" s="79"/>
      <c r="N593" s="79" t="s">
        <v>54</v>
      </c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  <c r="AC593" s="80" t="s">
        <v>55</v>
      </c>
      <c r="AD593" s="80"/>
    </row>
    <row r="594" spans="2:30" x14ac:dyDescent="0.25">
      <c r="B594" s="90" t="s">
        <v>684</v>
      </c>
      <c r="C594" s="90"/>
      <c r="D594" s="90"/>
      <c r="F594" s="90" t="s">
        <v>62</v>
      </c>
      <c r="G594" s="90"/>
      <c r="H594" s="90"/>
      <c r="I594" s="90"/>
      <c r="J594" s="90" t="s">
        <v>685</v>
      </c>
      <c r="K594" s="90"/>
      <c r="L594" s="90"/>
      <c r="N594" s="90" t="s">
        <v>686</v>
      </c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C594" s="82">
        <v>53.03</v>
      </c>
      <c r="AD594" s="82"/>
    </row>
    <row r="595" spans="2:30" x14ac:dyDescent="0.25">
      <c r="C595" s="91" t="s">
        <v>2</v>
      </c>
      <c r="G595" s="91" t="s">
        <v>2</v>
      </c>
      <c r="K595" s="91" t="s">
        <v>2</v>
      </c>
      <c r="O595" s="92" t="s">
        <v>506</v>
      </c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</row>
    <row r="596" spans="2:30" x14ac:dyDescent="0.25">
      <c r="B596" s="90" t="s">
        <v>687</v>
      </c>
      <c r="C596" s="90"/>
      <c r="D596" s="90"/>
      <c r="F596" s="90" t="s">
        <v>62</v>
      </c>
      <c r="G596" s="90"/>
      <c r="H596" s="90"/>
      <c r="I596" s="90"/>
      <c r="J596" s="90" t="s">
        <v>688</v>
      </c>
      <c r="K596" s="90"/>
      <c r="L596" s="90"/>
      <c r="N596" s="90" t="s">
        <v>689</v>
      </c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C596" s="82">
        <v>81.2</v>
      </c>
      <c r="AD596" s="82"/>
    </row>
    <row r="597" spans="2:30" x14ac:dyDescent="0.25">
      <c r="C597" s="91" t="s">
        <v>2</v>
      </c>
      <c r="G597" s="91" t="s">
        <v>2</v>
      </c>
      <c r="K597" s="91" t="s">
        <v>2</v>
      </c>
      <c r="O597" s="92" t="s">
        <v>506</v>
      </c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</row>
    <row r="598" spans="2:30" x14ac:dyDescent="0.25">
      <c r="B598" s="90" t="s">
        <v>690</v>
      </c>
      <c r="C598" s="90"/>
      <c r="D598" s="90"/>
      <c r="F598" s="90" t="s">
        <v>62</v>
      </c>
      <c r="G598" s="90"/>
      <c r="H598" s="90"/>
      <c r="I598" s="90"/>
      <c r="J598" s="90" t="s">
        <v>691</v>
      </c>
      <c r="K598" s="90"/>
      <c r="L598" s="90"/>
      <c r="N598" s="90" t="s">
        <v>692</v>
      </c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C598" s="82">
        <v>39.76</v>
      </c>
      <c r="AD598" s="82"/>
    </row>
    <row r="599" spans="2:30" x14ac:dyDescent="0.25">
      <c r="C599" s="91" t="s">
        <v>2</v>
      </c>
      <c r="G599" s="91" t="s">
        <v>2</v>
      </c>
      <c r="K599" s="91" t="s">
        <v>2</v>
      </c>
      <c r="O599" s="92" t="s">
        <v>506</v>
      </c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</row>
    <row r="600" spans="2:30" x14ac:dyDescent="0.25">
      <c r="B600" s="90" t="s">
        <v>693</v>
      </c>
      <c r="C600" s="90"/>
      <c r="D600" s="90"/>
      <c r="F600" s="90" t="s">
        <v>62</v>
      </c>
      <c r="G600" s="90"/>
      <c r="H600" s="90"/>
      <c r="I600" s="90"/>
      <c r="J600" s="90" t="s">
        <v>694</v>
      </c>
      <c r="K600" s="90"/>
      <c r="L600" s="90"/>
      <c r="N600" s="90" t="s">
        <v>695</v>
      </c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C600" s="82">
        <v>42</v>
      </c>
      <c r="AD600" s="82"/>
    </row>
    <row r="601" spans="2:30" x14ac:dyDescent="0.25">
      <c r="C601" s="91" t="s">
        <v>2</v>
      </c>
      <c r="G601" s="91" t="s">
        <v>2</v>
      </c>
      <c r="K601" s="91" t="s">
        <v>2</v>
      </c>
      <c r="O601" s="92" t="s">
        <v>506</v>
      </c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</row>
    <row r="602" spans="2:30" x14ac:dyDescent="0.25">
      <c r="B602" s="90" t="s">
        <v>696</v>
      </c>
      <c r="C602" s="90"/>
      <c r="D602" s="90"/>
      <c r="F602" s="90" t="s">
        <v>172</v>
      </c>
      <c r="G602" s="90"/>
      <c r="H602" s="90"/>
      <c r="I602" s="90"/>
      <c r="J602" s="90" t="s">
        <v>697</v>
      </c>
      <c r="K602" s="90"/>
      <c r="L602" s="90"/>
      <c r="N602" s="90" t="s">
        <v>698</v>
      </c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C602" s="82">
        <v>10</v>
      </c>
      <c r="AD602" s="82"/>
    </row>
    <row r="603" spans="2:30" x14ac:dyDescent="0.25">
      <c r="C603" s="91" t="s">
        <v>2</v>
      </c>
      <c r="G603" s="91" t="s">
        <v>2</v>
      </c>
      <c r="K603" s="91" t="s">
        <v>2</v>
      </c>
      <c r="O603" s="92" t="s">
        <v>699</v>
      </c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</row>
    <row r="604" spans="2:30" x14ac:dyDescent="0.25">
      <c r="B604" s="90" t="s">
        <v>700</v>
      </c>
      <c r="C604" s="90"/>
      <c r="D604" s="90"/>
      <c r="F604" s="90" t="s">
        <v>172</v>
      </c>
      <c r="G604" s="90"/>
      <c r="H604" s="90"/>
      <c r="I604" s="90"/>
      <c r="J604" s="90" t="s">
        <v>508</v>
      </c>
      <c r="K604" s="90"/>
      <c r="L604" s="90"/>
      <c r="N604" s="90" t="s">
        <v>509</v>
      </c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C604" s="82">
        <v>75</v>
      </c>
      <c r="AD604" s="82"/>
    </row>
    <row r="605" spans="2:30" x14ac:dyDescent="0.25">
      <c r="C605" s="91" t="s">
        <v>2</v>
      </c>
      <c r="G605" s="91" t="s">
        <v>2</v>
      </c>
      <c r="K605" s="91" t="s">
        <v>2</v>
      </c>
      <c r="O605" s="92" t="s">
        <v>701</v>
      </c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</row>
    <row r="606" spans="2:30" x14ac:dyDescent="0.25">
      <c r="B606" s="90" t="s">
        <v>702</v>
      </c>
      <c r="C606" s="90"/>
      <c r="D606" s="90"/>
      <c r="F606" s="90" t="s">
        <v>172</v>
      </c>
      <c r="G606" s="90"/>
      <c r="H606" s="90"/>
      <c r="I606" s="90"/>
      <c r="J606" s="90" t="s">
        <v>703</v>
      </c>
      <c r="K606" s="90"/>
      <c r="L606" s="90"/>
      <c r="N606" s="90" t="s">
        <v>704</v>
      </c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C606" s="82">
        <v>626.04999999999995</v>
      </c>
      <c r="AD606" s="82"/>
    </row>
    <row r="607" spans="2:30" x14ac:dyDescent="0.25">
      <c r="C607" s="91" t="s">
        <v>2</v>
      </c>
      <c r="G607" s="91" t="s">
        <v>2</v>
      </c>
      <c r="K607" s="91" t="s">
        <v>2</v>
      </c>
      <c r="O607" s="92" t="s">
        <v>705</v>
      </c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</row>
    <row r="608" spans="2:30" x14ac:dyDescent="0.25">
      <c r="B608" s="90" t="s">
        <v>706</v>
      </c>
      <c r="C608" s="90"/>
      <c r="D608" s="90"/>
      <c r="F608" s="90" t="s">
        <v>172</v>
      </c>
      <c r="G608" s="90"/>
      <c r="H608" s="90"/>
      <c r="I608" s="90"/>
      <c r="J608" s="90" t="s">
        <v>707</v>
      </c>
      <c r="K608" s="90"/>
      <c r="L608" s="90"/>
      <c r="N608" s="90" t="s">
        <v>708</v>
      </c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C608" s="82">
        <v>210.56</v>
      </c>
      <c r="AD608" s="82"/>
    </row>
    <row r="609" spans="2:30" x14ac:dyDescent="0.25">
      <c r="C609" s="91" t="s">
        <v>2</v>
      </c>
      <c r="G609" s="91" t="s">
        <v>2</v>
      </c>
      <c r="K609" s="91" t="s">
        <v>2</v>
      </c>
      <c r="O609" s="92" t="s">
        <v>709</v>
      </c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</row>
    <row r="610" spans="2:30" x14ac:dyDescent="0.25">
      <c r="B610" s="90" t="s">
        <v>710</v>
      </c>
      <c r="C610" s="90"/>
      <c r="D610" s="90"/>
      <c r="F610" s="90" t="s">
        <v>172</v>
      </c>
      <c r="G610" s="90"/>
      <c r="H610" s="90"/>
      <c r="I610" s="90"/>
      <c r="J610" s="90" t="s">
        <v>538</v>
      </c>
      <c r="K610" s="90"/>
      <c r="L610" s="90"/>
      <c r="N610" s="90" t="s">
        <v>539</v>
      </c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C610" s="82">
        <v>68.349999999999994</v>
      </c>
      <c r="AD610" s="82"/>
    </row>
    <row r="611" spans="2:30" x14ac:dyDescent="0.25">
      <c r="C611" s="91" t="s">
        <v>2</v>
      </c>
      <c r="G611" s="91" t="s">
        <v>2</v>
      </c>
      <c r="K611" s="91" t="s">
        <v>2</v>
      </c>
      <c r="O611" s="92" t="s">
        <v>711</v>
      </c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3">
        <v>29.4</v>
      </c>
      <c r="AD611" s="93"/>
    </row>
    <row r="612" spans="2:30" x14ac:dyDescent="0.25">
      <c r="C612" s="91" t="s">
        <v>2</v>
      </c>
      <c r="G612" s="91" t="s">
        <v>2</v>
      </c>
      <c r="K612" s="91" t="s">
        <v>2</v>
      </c>
      <c r="O612" s="92" t="s">
        <v>712</v>
      </c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3">
        <v>9.93</v>
      </c>
      <c r="AD612" s="93"/>
    </row>
    <row r="613" spans="2:30" x14ac:dyDescent="0.25">
      <c r="C613" s="91" t="s">
        <v>2</v>
      </c>
      <c r="G613" s="91" t="s">
        <v>2</v>
      </c>
      <c r="K613" s="91" t="s">
        <v>2</v>
      </c>
      <c r="O613" s="92" t="s">
        <v>713</v>
      </c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3">
        <v>29.02</v>
      </c>
      <c r="AD613" s="93"/>
    </row>
    <row r="614" spans="2:30" x14ac:dyDescent="0.25">
      <c r="B614" s="90" t="s">
        <v>714</v>
      </c>
      <c r="C614" s="90"/>
      <c r="D614" s="90"/>
      <c r="F614" s="90" t="s">
        <v>172</v>
      </c>
      <c r="G614" s="90"/>
      <c r="H614" s="90"/>
      <c r="I614" s="90"/>
      <c r="J614" s="90" t="s">
        <v>547</v>
      </c>
      <c r="K614" s="90"/>
      <c r="L614" s="90"/>
      <c r="N614" s="90" t="s">
        <v>548</v>
      </c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C614" s="82">
        <v>1708.75</v>
      </c>
      <c r="AD614" s="82"/>
    </row>
    <row r="615" spans="2:30" x14ac:dyDescent="0.25">
      <c r="C615" s="91" t="s">
        <v>2</v>
      </c>
      <c r="G615" s="91" t="s">
        <v>2</v>
      </c>
      <c r="K615" s="91" t="s">
        <v>2</v>
      </c>
      <c r="O615" s="92" t="s">
        <v>715</v>
      </c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3">
        <v>1077.98</v>
      </c>
      <c r="AD615" s="93"/>
    </row>
    <row r="616" spans="2:30" x14ac:dyDescent="0.25">
      <c r="C616" s="91" t="s">
        <v>2</v>
      </c>
      <c r="G616" s="91" t="s">
        <v>2</v>
      </c>
      <c r="K616" s="91" t="s">
        <v>2</v>
      </c>
      <c r="O616" s="92" t="s">
        <v>716</v>
      </c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3">
        <v>440.02</v>
      </c>
      <c r="AD616" s="93"/>
    </row>
    <row r="617" spans="2:30" x14ac:dyDescent="0.25">
      <c r="C617" s="91" t="s">
        <v>2</v>
      </c>
      <c r="G617" s="91" t="s">
        <v>2</v>
      </c>
      <c r="K617" s="91" t="s">
        <v>2</v>
      </c>
      <c r="O617" s="92" t="s">
        <v>717</v>
      </c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3">
        <v>51.56</v>
      </c>
      <c r="AD617" s="93"/>
    </row>
    <row r="618" spans="2:30" x14ac:dyDescent="0.25">
      <c r="C618" s="91" t="s">
        <v>2</v>
      </c>
      <c r="G618" s="91" t="s">
        <v>2</v>
      </c>
      <c r="K618" s="91" t="s">
        <v>2</v>
      </c>
      <c r="O618" s="92" t="s">
        <v>718</v>
      </c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3">
        <v>139.19</v>
      </c>
      <c r="AD618" s="93"/>
    </row>
    <row r="619" spans="2:30" x14ac:dyDescent="0.25">
      <c r="B619" s="90" t="s">
        <v>719</v>
      </c>
      <c r="C619" s="90"/>
      <c r="D619" s="90"/>
      <c r="F619" s="90" t="s">
        <v>172</v>
      </c>
      <c r="G619" s="90"/>
      <c r="H619" s="90"/>
      <c r="I619" s="90"/>
      <c r="J619" s="90" t="s">
        <v>720</v>
      </c>
      <c r="K619" s="90"/>
      <c r="L619" s="90"/>
      <c r="N619" s="90" t="s">
        <v>721</v>
      </c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C619" s="82">
        <v>340.54</v>
      </c>
      <c r="AD619" s="82"/>
    </row>
    <row r="620" spans="2:30" x14ac:dyDescent="0.25">
      <c r="C620" s="91" t="s">
        <v>2</v>
      </c>
      <c r="G620" s="91" t="s">
        <v>2</v>
      </c>
      <c r="K620" s="91" t="s">
        <v>2</v>
      </c>
      <c r="O620" s="92" t="s">
        <v>506</v>
      </c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</row>
    <row r="621" spans="2:30" x14ac:dyDescent="0.25">
      <c r="B621" s="90" t="s">
        <v>722</v>
      </c>
      <c r="C621" s="90"/>
      <c r="D621" s="90"/>
      <c r="F621" s="90" t="s">
        <v>172</v>
      </c>
      <c r="G621" s="90"/>
      <c r="H621" s="90"/>
      <c r="I621" s="90"/>
      <c r="J621" s="90" t="s">
        <v>723</v>
      </c>
      <c r="K621" s="90"/>
      <c r="L621" s="90"/>
      <c r="N621" s="90" t="s">
        <v>724</v>
      </c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C621" s="82">
        <v>102.82</v>
      </c>
      <c r="AD621" s="82"/>
    </row>
    <row r="622" spans="2:30" x14ac:dyDescent="0.25">
      <c r="C622" s="91" t="s">
        <v>2</v>
      </c>
      <c r="G622" s="91" t="s">
        <v>2</v>
      </c>
      <c r="K622" s="91" t="s">
        <v>2</v>
      </c>
      <c r="O622" s="92" t="s">
        <v>506</v>
      </c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3">
        <v>25.87</v>
      </c>
      <c r="AD622" s="93"/>
    </row>
    <row r="623" spans="2:30" x14ac:dyDescent="0.25">
      <c r="C623" s="91" t="s">
        <v>2</v>
      </c>
      <c r="G623" s="91" t="s">
        <v>2</v>
      </c>
      <c r="K623" s="91" t="s">
        <v>2</v>
      </c>
      <c r="O623" s="92" t="s">
        <v>536</v>
      </c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3">
        <v>53.65</v>
      </c>
      <c r="AD623" s="93"/>
    </row>
    <row r="624" spans="2:30" x14ac:dyDescent="0.25">
      <c r="C624" s="91" t="s">
        <v>2</v>
      </c>
      <c r="G624" s="91" t="s">
        <v>2</v>
      </c>
      <c r="K624" s="91" t="s">
        <v>2</v>
      </c>
      <c r="O624" s="92" t="s">
        <v>725</v>
      </c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3">
        <v>23.3</v>
      </c>
      <c r="AD624" s="93"/>
    </row>
    <row r="625" spans="2:30" x14ac:dyDescent="0.25">
      <c r="B625" s="90" t="s">
        <v>726</v>
      </c>
      <c r="C625" s="90"/>
      <c r="D625" s="90"/>
      <c r="F625" s="90" t="s">
        <v>172</v>
      </c>
      <c r="G625" s="90"/>
      <c r="H625" s="90"/>
      <c r="I625" s="90"/>
      <c r="J625" s="90" t="s">
        <v>727</v>
      </c>
      <c r="K625" s="90"/>
      <c r="L625" s="90"/>
      <c r="N625" s="90" t="s">
        <v>728</v>
      </c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C625" s="82">
        <v>115.42</v>
      </c>
      <c r="AD625" s="82"/>
    </row>
    <row r="626" spans="2:30" x14ac:dyDescent="0.25">
      <c r="C626" s="91" t="s">
        <v>2</v>
      </c>
      <c r="G626" s="91" t="s">
        <v>2</v>
      </c>
      <c r="K626" s="91" t="s">
        <v>2</v>
      </c>
      <c r="O626" s="92" t="s">
        <v>506</v>
      </c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</row>
    <row r="627" spans="2:30" x14ac:dyDescent="0.25">
      <c r="B627" s="90" t="s">
        <v>729</v>
      </c>
      <c r="C627" s="90"/>
      <c r="D627" s="90"/>
      <c r="F627" s="90" t="s">
        <v>172</v>
      </c>
      <c r="G627" s="90"/>
      <c r="H627" s="90"/>
      <c r="I627" s="90"/>
      <c r="J627" s="90" t="s">
        <v>730</v>
      </c>
      <c r="K627" s="90"/>
      <c r="L627" s="90"/>
      <c r="N627" s="90" t="s">
        <v>731</v>
      </c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C627" s="82">
        <v>320.60000000000002</v>
      </c>
      <c r="AD627" s="82"/>
    </row>
    <row r="628" spans="2:30" x14ac:dyDescent="0.25">
      <c r="C628" s="91" t="s">
        <v>2</v>
      </c>
      <c r="G628" s="91" t="s">
        <v>2</v>
      </c>
      <c r="K628" s="91" t="s">
        <v>2</v>
      </c>
      <c r="O628" s="92" t="s">
        <v>506</v>
      </c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</row>
    <row r="629" spans="2:30" x14ac:dyDescent="0.25">
      <c r="B629" s="90" t="s">
        <v>732</v>
      </c>
      <c r="C629" s="90"/>
      <c r="D629" s="90"/>
      <c r="F629" s="90" t="s">
        <v>314</v>
      </c>
      <c r="G629" s="90"/>
      <c r="H629" s="90"/>
      <c r="I629" s="90"/>
      <c r="J629" s="90" t="s">
        <v>512</v>
      </c>
      <c r="K629" s="90"/>
      <c r="L629" s="90"/>
      <c r="N629" s="90" t="s">
        <v>513</v>
      </c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C629" s="82">
        <v>16.8</v>
      </c>
      <c r="AD629" s="82"/>
    </row>
    <row r="630" spans="2:30" x14ac:dyDescent="0.25">
      <c r="C630" s="91" t="s">
        <v>2</v>
      </c>
      <c r="G630" s="91" t="s">
        <v>2</v>
      </c>
      <c r="K630" s="91" t="s">
        <v>2</v>
      </c>
      <c r="O630" s="92" t="s">
        <v>207</v>
      </c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</row>
    <row r="631" spans="2:30" x14ac:dyDescent="0.25">
      <c r="B631" s="90" t="s">
        <v>733</v>
      </c>
      <c r="C631" s="90"/>
      <c r="D631" s="90"/>
      <c r="F631" s="90" t="s">
        <v>314</v>
      </c>
      <c r="G631" s="90"/>
      <c r="H631" s="90"/>
      <c r="I631" s="90"/>
      <c r="J631" s="90" t="s">
        <v>734</v>
      </c>
      <c r="K631" s="90"/>
      <c r="L631" s="90"/>
      <c r="N631" s="90" t="s">
        <v>735</v>
      </c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C631" s="82">
        <v>108.64</v>
      </c>
      <c r="AD631" s="82"/>
    </row>
    <row r="632" spans="2:30" x14ac:dyDescent="0.25">
      <c r="C632" s="91" t="s">
        <v>2</v>
      </c>
      <c r="G632" s="91" t="s">
        <v>2</v>
      </c>
      <c r="K632" s="91" t="s">
        <v>2</v>
      </c>
      <c r="O632" s="92" t="s">
        <v>506</v>
      </c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</row>
    <row r="633" spans="2:30" x14ac:dyDescent="0.25">
      <c r="B633" s="90" t="s">
        <v>736</v>
      </c>
      <c r="C633" s="90"/>
      <c r="D633" s="90"/>
      <c r="F633" s="90" t="s">
        <v>314</v>
      </c>
      <c r="G633" s="90"/>
      <c r="H633" s="90"/>
      <c r="I633" s="90"/>
      <c r="J633" s="90" t="s">
        <v>737</v>
      </c>
      <c r="K633" s="90"/>
      <c r="L633" s="90"/>
      <c r="N633" s="90" t="s">
        <v>738</v>
      </c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C633" s="82">
        <v>57.12</v>
      </c>
      <c r="AD633" s="82"/>
    </row>
    <row r="634" spans="2:30" x14ac:dyDescent="0.25">
      <c r="C634" s="91" t="s">
        <v>2</v>
      </c>
      <c r="G634" s="91" t="s">
        <v>2</v>
      </c>
      <c r="K634" s="91" t="s">
        <v>2</v>
      </c>
      <c r="O634" s="92" t="s">
        <v>506</v>
      </c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</row>
    <row r="635" spans="2:30" x14ac:dyDescent="0.25">
      <c r="B635" s="90" t="s">
        <v>739</v>
      </c>
      <c r="C635" s="90"/>
      <c r="D635" s="90"/>
      <c r="F635" s="90" t="s">
        <v>314</v>
      </c>
      <c r="G635" s="90"/>
      <c r="H635" s="90"/>
      <c r="I635" s="90"/>
      <c r="J635" s="90" t="s">
        <v>740</v>
      </c>
      <c r="K635" s="90"/>
      <c r="L635" s="90"/>
      <c r="N635" s="90" t="s">
        <v>741</v>
      </c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C635" s="82">
        <v>54.21</v>
      </c>
      <c r="AD635" s="82"/>
    </row>
    <row r="636" spans="2:30" x14ac:dyDescent="0.25">
      <c r="C636" s="91" t="s">
        <v>2</v>
      </c>
      <c r="G636" s="91" t="s">
        <v>2</v>
      </c>
      <c r="K636" s="91" t="s">
        <v>2</v>
      </c>
      <c r="O636" s="92" t="s">
        <v>207</v>
      </c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3">
        <v>28.17</v>
      </c>
      <c r="AD636" s="93"/>
    </row>
    <row r="637" spans="2:30" x14ac:dyDescent="0.25">
      <c r="C637" s="91" t="s">
        <v>2</v>
      </c>
      <c r="G637" s="91" t="s">
        <v>2</v>
      </c>
      <c r="K637" s="91" t="s">
        <v>2</v>
      </c>
      <c r="O637" s="92" t="s">
        <v>506</v>
      </c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3">
        <v>26.04</v>
      </c>
      <c r="AD637" s="93"/>
    </row>
    <row r="638" spans="2:30" x14ac:dyDescent="0.25">
      <c r="B638" s="90" t="s">
        <v>742</v>
      </c>
      <c r="C638" s="90"/>
      <c r="D638" s="90"/>
      <c r="F638" s="90" t="s">
        <v>314</v>
      </c>
      <c r="G638" s="90"/>
      <c r="H638" s="90"/>
      <c r="I638" s="90"/>
      <c r="J638" s="90" t="s">
        <v>743</v>
      </c>
      <c r="K638" s="90"/>
      <c r="L638" s="90"/>
      <c r="N638" s="90" t="s">
        <v>744</v>
      </c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C638" s="82">
        <v>28.56</v>
      </c>
      <c r="AD638" s="82"/>
    </row>
    <row r="639" spans="2:30" x14ac:dyDescent="0.25">
      <c r="C639" s="91" t="s">
        <v>2</v>
      </c>
      <c r="G639" s="91" t="s">
        <v>2</v>
      </c>
      <c r="K639" s="91" t="s">
        <v>2</v>
      </c>
      <c r="O639" s="92" t="s">
        <v>506</v>
      </c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</row>
    <row r="640" spans="2:30" x14ac:dyDescent="0.25">
      <c r="B640" s="90" t="s">
        <v>745</v>
      </c>
      <c r="C640" s="90"/>
      <c r="D640" s="90"/>
      <c r="F640" s="90" t="s">
        <v>314</v>
      </c>
      <c r="G640" s="90"/>
      <c r="H640" s="90"/>
      <c r="I640" s="90"/>
      <c r="J640" s="90" t="s">
        <v>521</v>
      </c>
      <c r="K640" s="90"/>
      <c r="L640" s="90"/>
      <c r="N640" s="90" t="s">
        <v>522</v>
      </c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C640" s="82">
        <v>22.4</v>
      </c>
      <c r="AD640" s="82"/>
    </row>
    <row r="641" spans="1:30" x14ac:dyDescent="0.25">
      <c r="C641" s="91" t="s">
        <v>2</v>
      </c>
      <c r="G641" s="91" t="s">
        <v>2</v>
      </c>
      <c r="K641" s="91" t="s">
        <v>2</v>
      </c>
      <c r="O641" s="92" t="s">
        <v>207</v>
      </c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</row>
    <row r="642" spans="1:30" x14ac:dyDescent="0.25">
      <c r="B642" s="90" t="s">
        <v>746</v>
      </c>
      <c r="C642" s="90"/>
      <c r="D642" s="90"/>
      <c r="F642" s="90" t="s">
        <v>314</v>
      </c>
      <c r="G642" s="90"/>
      <c r="H642" s="90"/>
      <c r="I642" s="90"/>
      <c r="J642" s="90" t="s">
        <v>528</v>
      </c>
      <c r="K642" s="90"/>
      <c r="L642" s="90"/>
      <c r="N642" s="90" t="s">
        <v>529</v>
      </c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C642" s="82">
        <v>54.88</v>
      </c>
      <c r="AD642" s="82"/>
    </row>
    <row r="643" spans="1:30" x14ac:dyDescent="0.25">
      <c r="C643" s="91" t="s">
        <v>2</v>
      </c>
      <c r="G643" s="91" t="s">
        <v>2</v>
      </c>
      <c r="K643" s="91" t="s">
        <v>2</v>
      </c>
      <c r="O643" s="92" t="s">
        <v>207</v>
      </c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</row>
    <row r="644" spans="1:30" x14ac:dyDescent="0.25">
      <c r="B644" s="90" t="s">
        <v>747</v>
      </c>
      <c r="C644" s="90"/>
      <c r="D644" s="90"/>
      <c r="F644" s="90" t="s">
        <v>314</v>
      </c>
      <c r="G644" s="90"/>
      <c r="H644" s="90"/>
      <c r="I644" s="90"/>
      <c r="J644" s="90" t="s">
        <v>748</v>
      </c>
      <c r="K644" s="90"/>
      <c r="L644" s="90"/>
      <c r="N644" s="90" t="s">
        <v>749</v>
      </c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C644" s="82">
        <v>66.08</v>
      </c>
      <c r="AD644" s="82"/>
    </row>
    <row r="645" spans="1:30" x14ac:dyDescent="0.25">
      <c r="C645" s="91" t="s">
        <v>2</v>
      </c>
      <c r="G645" s="91" t="s">
        <v>2</v>
      </c>
      <c r="K645" s="91" t="s">
        <v>2</v>
      </c>
      <c r="O645" s="92" t="s">
        <v>207</v>
      </c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3">
        <v>15.68</v>
      </c>
      <c r="AD645" s="93"/>
    </row>
    <row r="646" spans="1:30" x14ac:dyDescent="0.25">
      <c r="C646" s="91" t="s">
        <v>2</v>
      </c>
      <c r="G646" s="91" t="s">
        <v>2</v>
      </c>
      <c r="K646" s="91" t="s">
        <v>2</v>
      </c>
      <c r="O646" s="92" t="s">
        <v>506</v>
      </c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3">
        <v>50.4</v>
      </c>
      <c r="AD646" s="93"/>
    </row>
    <row r="647" spans="1:30" ht="9.75" customHeight="1" x14ac:dyDescent="0.25"/>
    <row r="648" spans="1:30" ht="12" customHeight="1" x14ac:dyDescent="0.25"/>
    <row r="649" spans="1:30" ht="13.5" customHeight="1" x14ac:dyDescent="0.25">
      <c r="A649" s="85" t="s">
        <v>45</v>
      </c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R649" s="86" t="s">
        <v>750</v>
      </c>
      <c r="S649" s="86"/>
      <c r="T649" s="86"/>
      <c r="U649" s="86"/>
      <c r="V649" s="86"/>
      <c r="W649" s="86"/>
      <c r="X649" s="86"/>
      <c r="Y649" s="86"/>
      <c r="Z649" s="86"/>
      <c r="AA649" s="86"/>
      <c r="AB649" s="86"/>
      <c r="AC649" s="86"/>
      <c r="AD649" s="86"/>
    </row>
    <row r="650" spans="1:30" ht="25.5" customHeight="1" x14ac:dyDescent="0.25">
      <c r="C650" s="77" t="s">
        <v>47</v>
      </c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</row>
    <row r="651" spans="1:30" ht="7.5" customHeight="1" x14ac:dyDescent="0.25"/>
    <row r="652" spans="1:30" ht="18.75" customHeight="1" x14ac:dyDescent="0.25">
      <c r="I652" s="87" t="s">
        <v>48</v>
      </c>
      <c r="J652" s="87"/>
      <c r="K652" s="87"/>
      <c r="L652" s="87"/>
      <c r="M652" s="87"/>
      <c r="N652" s="87"/>
      <c r="O652" s="87"/>
      <c r="P652" s="87"/>
      <c r="S652" s="88" t="s">
        <v>49</v>
      </c>
      <c r="T652" s="88"/>
      <c r="U652" s="88"/>
      <c r="V652" s="88"/>
      <c r="W652" s="88"/>
      <c r="X652" s="88"/>
      <c r="Y652" s="88"/>
    </row>
    <row r="653" spans="1:30" ht="6.75" customHeight="1" x14ac:dyDescent="0.25"/>
    <row r="654" spans="1:30" ht="14.25" customHeight="1" x14ac:dyDescent="0.25">
      <c r="A654" s="89" t="s">
        <v>50</v>
      </c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</row>
    <row r="655" spans="1:30" x14ac:dyDescent="0.25">
      <c r="B655" s="79" t="s">
        <v>51</v>
      </c>
      <c r="C655" s="79"/>
      <c r="D655" s="79"/>
      <c r="F655" s="79" t="s">
        <v>52</v>
      </c>
      <c r="G655" s="79"/>
      <c r="H655" s="79"/>
      <c r="I655" s="79"/>
      <c r="J655" s="79" t="s">
        <v>53</v>
      </c>
      <c r="K655" s="79"/>
      <c r="L655" s="79"/>
      <c r="N655" s="79" t="s">
        <v>54</v>
      </c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  <c r="AA655" s="79"/>
      <c r="AC655" s="80" t="s">
        <v>55</v>
      </c>
      <c r="AD655" s="80"/>
    </row>
    <row r="656" spans="1:30" x14ac:dyDescent="0.25">
      <c r="B656" s="90" t="s">
        <v>751</v>
      </c>
      <c r="C656" s="90"/>
      <c r="D656" s="90"/>
      <c r="F656" s="90" t="s">
        <v>314</v>
      </c>
      <c r="G656" s="90"/>
      <c r="H656" s="90"/>
      <c r="I656" s="90"/>
      <c r="J656" s="90" t="s">
        <v>752</v>
      </c>
      <c r="K656" s="90"/>
      <c r="L656" s="90"/>
      <c r="N656" s="90" t="s">
        <v>753</v>
      </c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C656" s="82">
        <v>30.24</v>
      </c>
      <c r="AD656" s="82"/>
    </row>
    <row r="657" spans="2:30" x14ac:dyDescent="0.25">
      <c r="C657" s="91" t="s">
        <v>2</v>
      </c>
      <c r="G657" s="91" t="s">
        <v>2</v>
      </c>
      <c r="K657" s="91" t="s">
        <v>2</v>
      </c>
      <c r="O657" s="92" t="s">
        <v>506</v>
      </c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</row>
    <row r="658" spans="2:30" x14ac:dyDescent="0.25">
      <c r="B658" s="90" t="s">
        <v>754</v>
      </c>
      <c r="C658" s="90"/>
      <c r="D658" s="90"/>
      <c r="F658" s="90" t="s">
        <v>314</v>
      </c>
      <c r="G658" s="90"/>
      <c r="H658" s="90"/>
      <c r="I658" s="90"/>
      <c r="J658" s="90" t="s">
        <v>534</v>
      </c>
      <c r="K658" s="90"/>
      <c r="L658" s="90"/>
      <c r="N658" s="90" t="s">
        <v>535</v>
      </c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C658" s="82">
        <v>101.58</v>
      </c>
      <c r="AD658" s="82"/>
    </row>
    <row r="659" spans="2:30" x14ac:dyDescent="0.25">
      <c r="C659" s="91" t="s">
        <v>2</v>
      </c>
      <c r="G659" s="91" t="s">
        <v>2</v>
      </c>
      <c r="K659" s="91" t="s">
        <v>2</v>
      </c>
      <c r="O659" s="92" t="s">
        <v>506</v>
      </c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</row>
    <row r="660" spans="2:30" x14ac:dyDescent="0.25">
      <c r="B660" s="90" t="s">
        <v>755</v>
      </c>
      <c r="C660" s="90"/>
      <c r="D660" s="90"/>
      <c r="F660" s="90" t="s">
        <v>314</v>
      </c>
      <c r="G660" s="90"/>
      <c r="H660" s="90"/>
      <c r="I660" s="90"/>
      <c r="J660" s="90" t="s">
        <v>538</v>
      </c>
      <c r="K660" s="90"/>
      <c r="L660" s="90"/>
      <c r="N660" s="90" t="s">
        <v>539</v>
      </c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C660" s="82">
        <v>120.18</v>
      </c>
      <c r="AD660" s="82"/>
    </row>
    <row r="661" spans="2:30" x14ac:dyDescent="0.25">
      <c r="C661" s="91" t="s">
        <v>2</v>
      </c>
      <c r="G661" s="91" t="s">
        <v>2</v>
      </c>
      <c r="K661" s="91" t="s">
        <v>2</v>
      </c>
      <c r="O661" s="92" t="s">
        <v>756</v>
      </c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</row>
    <row r="662" spans="2:30" x14ac:dyDescent="0.25">
      <c r="B662" s="90" t="s">
        <v>757</v>
      </c>
      <c r="C662" s="90"/>
      <c r="D662" s="90"/>
      <c r="F662" s="90" t="s">
        <v>314</v>
      </c>
      <c r="G662" s="90"/>
      <c r="H662" s="90"/>
      <c r="I662" s="90"/>
      <c r="J662" s="90" t="s">
        <v>758</v>
      </c>
      <c r="K662" s="90"/>
      <c r="L662" s="90"/>
      <c r="N662" s="90" t="s">
        <v>759</v>
      </c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C662" s="82">
        <v>30.74</v>
      </c>
      <c r="AD662" s="82"/>
    </row>
    <row r="663" spans="2:30" x14ac:dyDescent="0.25">
      <c r="C663" s="91" t="s">
        <v>2</v>
      </c>
      <c r="G663" s="91" t="s">
        <v>2</v>
      </c>
      <c r="K663" s="91" t="s">
        <v>2</v>
      </c>
      <c r="O663" s="92" t="s">
        <v>506</v>
      </c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</row>
    <row r="664" spans="2:30" x14ac:dyDescent="0.25">
      <c r="B664" s="90" t="s">
        <v>760</v>
      </c>
      <c r="C664" s="90"/>
      <c r="D664" s="90"/>
      <c r="F664" s="90" t="s">
        <v>314</v>
      </c>
      <c r="G664" s="90"/>
      <c r="H664" s="90"/>
      <c r="I664" s="90"/>
      <c r="J664" s="90" t="s">
        <v>761</v>
      </c>
      <c r="K664" s="90"/>
      <c r="L664" s="90"/>
      <c r="N664" s="90" t="s">
        <v>762</v>
      </c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C664" s="82">
        <v>52.02</v>
      </c>
      <c r="AD664" s="82"/>
    </row>
    <row r="665" spans="2:30" x14ac:dyDescent="0.25">
      <c r="C665" s="91" t="s">
        <v>2</v>
      </c>
      <c r="G665" s="91" t="s">
        <v>2</v>
      </c>
      <c r="K665" s="91" t="s">
        <v>2</v>
      </c>
      <c r="O665" s="92" t="s">
        <v>506</v>
      </c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</row>
    <row r="666" spans="2:30" x14ac:dyDescent="0.25">
      <c r="B666" s="90" t="s">
        <v>763</v>
      </c>
      <c r="C666" s="90"/>
      <c r="D666" s="90"/>
      <c r="F666" s="90" t="s">
        <v>314</v>
      </c>
      <c r="G666" s="90"/>
      <c r="H666" s="90"/>
      <c r="I666" s="90"/>
      <c r="J666" s="90" t="s">
        <v>547</v>
      </c>
      <c r="K666" s="90"/>
      <c r="L666" s="90"/>
      <c r="N666" s="90" t="s">
        <v>548</v>
      </c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C666" s="82">
        <v>4627.08</v>
      </c>
      <c r="AD666" s="82"/>
    </row>
    <row r="667" spans="2:30" x14ac:dyDescent="0.25">
      <c r="C667" s="91" t="s">
        <v>2</v>
      </c>
      <c r="G667" s="91" t="s">
        <v>2</v>
      </c>
      <c r="K667" s="91" t="s">
        <v>2</v>
      </c>
      <c r="O667" s="92" t="s">
        <v>764</v>
      </c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3">
        <v>2753.08</v>
      </c>
      <c r="AD667" s="93"/>
    </row>
    <row r="668" spans="2:30" x14ac:dyDescent="0.25">
      <c r="C668" s="91" t="s">
        <v>2</v>
      </c>
      <c r="G668" s="91" t="s">
        <v>2</v>
      </c>
      <c r="K668" s="91" t="s">
        <v>2</v>
      </c>
      <c r="O668" s="92" t="s">
        <v>765</v>
      </c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3">
        <v>35.9</v>
      </c>
      <c r="AD668" s="93"/>
    </row>
    <row r="669" spans="2:30" x14ac:dyDescent="0.25">
      <c r="C669" s="91" t="s">
        <v>2</v>
      </c>
      <c r="G669" s="91" t="s">
        <v>2</v>
      </c>
      <c r="K669" s="91" t="s">
        <v>2</v>
      </c>
      <c r="O669" s="92" t="s">
        <v>766</v>
      </c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3">
        <v>33.75</v>
      </c>
      <c r="AD669" s="93"/>
    </row>
    <row r="670" spans="2:30" x14ac:dyDescent="0.25">
      <c r="C670" s="91" t="s">
        <v>2</v>
      </c>
      <c r="G670" s="91" t="s">
        <v>2</v>
      </c>
      <c r="K670" s="91" t="s">
        <v>2</v>
      </c>
      <c r="O670" s="92" t="s">
        <v>551</v>
      </c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3">
        <v>23.84</v>
      </c>
      <c r="AD670" s="93"/>
    </row>
    <row r="671" spans="2:30" x14ac:dyDescent="0.25">
      <c r="C671" s="91" t="s">
        <v>2</v>
      </c>
      <c r="G671" s="91" t="s">
        <v>2</v>
      </c>
      <c r="K671" s="91" t="s">
        <v>2</v>
      </c>
      <c r="O671" s="92" t="s">
        <v>767</v>
      </c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3">
        <v>1074.3</v>
      </c>
      <c r="AD671" s="93"/>
    </row>
    <row r="672" spans="2:30" x14ac:dyDescent="0.25">
      <c r="C672" s="91" t="s">
        <v>2</v>
      </c>
      <c r="G672" s="91" t="s">
        <v>2</v>
      </c>
      <c r="K672" s="91" t="s">
        <v>2</v>
      </c>
      <c r="O672" s="92" t="s">
        <v>768</v>
      </c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3">
        <v>175.95</v>
      </c>
      <c r="AD672" s="93"/>
    </row>
    <row r="673" spans="2:30" x14ac:dyDescent="0.25">
      <c r="C673" s="91" t="s">
        <v>2</v>
      </c>
      <c r="G673" s="91" t="s">
        <v>2</v>
      </c>
      <c r="K673" s="91" t="s">
        <v>2</v>
      </c>
      <c r="O673" s="92" t="s">
        <v>769</v>
      </c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3">
        <v>8.27</v>
      </c>
      <c r="AD673" s="93"/>
    </row>
    <row r="674" spans="2:30" x14ac:dyDescent="0.25">
      <c r="C674" s="91" t="s">
        <v>2</v>
      </c>
      <c r="G674" s="91" t="s">
        <v>2</v>
      </c>
      <c r="K674" s="91" t="s">
        <v>2</v>
      </c>
      <c r="O674" s="92" t="s">
        <v>770</v>
      </c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3">
        <v>69.38</v>
      </c>
      <c r="AD674" s="93"/>
    </row>
    <row r="675" spans="2:30" x14ac:dyDescent="0.25">
      <c r="C675" s="91" t="s">
        <v>2</v>
      </c>
      <c r="G675" s="91" t="s">
        <v>2</v>
      </c>
      <c r="K675" s="91" t="s">
        <v>2</v>
      </c>
      <c r="O675" s="92" t="s">
        <v>771</v>
      </c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3">
        <v>83.44</v>
      </c>
      <c r="AD675" s="93"/>
    </row>
    <row r="676" spans="2:30" x14ac:dyDescent="0.25">
      <c r="C676" s="91" t="s">
        <v>2</v>
      </c>
      <c r="G676" s="91" t="s">
        <v>2</v>
      </c>
      <c r="K676" s="91" t="s">
        <v>2</v>
      </c>
      <c r="O676" s="92" t="s">
        <v>772</v>
      </c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3">
        <v>25.69</v>
      </c>
      <c r="AD676" s="93"/>
    </row>
    <row r="677" spans="2:30" x14ac:dyDescent="0.25">
      <c r="C677" s="91" t="s">
        <v>2</v>
      </c>
      <c r="G677" s="91" t="s">
        <v>2</v>
      </c>
      <c r="K677" s="91" t="s">
        <v>2</v>
      </c>
      <c r="O677" s="92" t="s">
        <v>773</v>
      </c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3">
        <v>17.95</v>
      </c>
      <c r="AD677" s="93"/>
    </row>
    <row r="678" spans="2:30" x14ac:dyDescent="0.25">
      <c r="C678" s="91" t="s">
        <v>2</v>
      </c>
      <c r="G678" s="91" t="s">
        <v>2</v>
      </c>
      <c r="K678" s="91" t="s">
        <v>2</v>
      </c>
      <c r="O678" s="92" t="s">
        <v>774</v>
      </c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3">
        <v>14.99</v>
      </c>
      <c r="AD678" s="93"/>
    </row>
    <row r="679" spans="2:30" x14ac:dyDescent="0.25">
      <c r="C679" s="91" t="s">
        <v>2</v>
      </c>
      <c r="G679" s="91" t="s">
        <v>2</v>
      </c>
      <c r="K679" s="91" t="s">
        <v>2</v>
      </c>
      <c r="O679" s="92" t="s">
        <v>554</v>
      </c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3">
        <v>274.38</v>
      </c>
      <c r="AD679" s="93"/>
    </row>
    <row r="680" spans="2:30" x14ac:dyDescent="0.25">
      <c r="C680" s="91" t="s">
        <v>2</v>
      </c>
      <c r="G680" s="91" t="s">
        <v>2</v>
      </c>
      <c r="K680" s="91" t="s">
        <v>2</v>
      </c>
      <c r="O680" s="92" t="s">
        <v>775</v>
      </c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3">
        <v>36.159999999999997</v>
      </c>
      <c r="AD680" s="93"/>
    </row>
    <row r="681" spans="2:30" x14ac:dyDescent="0.25">
      <c r="B681" s="90" t="s">
        <v>776</v>
      </c>
      <c r="C681" s="90"/>
      <c r="D681" s="90"/>
      <c r="F681" s="90" t="s">
        <v>314</v>
      </c>
      <c r="G681" s="90"/>
      <c r="H681" s="90"/>
      <c r="I681" s="90"/>
      <c r="J681" s="90" t="s">
        <v>777</v>
      </c>
      <c r="K681" s="90"/>
      <c r="L681" s="90"/>
      <c r="N681" s="90" t="s">
        <v>778</v>
      </c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C681" s="82">
        <v>30.91</v>
      </c>
      <c r="AD681" s="82"/>
    </row>
    <row r="682" spans="2:30" x14ac:dyDescent="0.25">
      <c r="C682" s="91" t="s">
        <v>2</v>
      </c>
      <c r="G682" s="91" t="s">
        <v>2</v>
      </c>
      <c r="K682" s="91" t="s">
        <v>2</v>
      </c>
      <c r="O682" s="92" t="s">
        <v>506</v>
      </c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</row>
    <row r="683" spans="2:30" x14ac:dyDescent="0.25">
      <c r="B683" s="90" t="s">
        <v>779</v>
      </c>
      <c r="C683" s="90"/>
      <c r="D683" s="90"/>
      <c r="F683" s="90" t="s">
        <v>314</v>
      </c>
      <c r="G683" s="90"/>
      <c r="H683" s="90"/>
      <c r="I683" s="90"/>
      <c r="J683" s="90" t="s">
        <v>780</v>
      </c>
      <c r="K683" s="90"/>
      <c r="L683" s="90"/>
      <c r="N683" s="90" t="s">
        <v>781</v>
      </c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C683" s="82">
        <v>135.74</v>
      </c>
      <c r="AD683" s="82"/>
    </row>
    <row r="684" spans="2:30" x14ac:dyDescent="0.25">
      <c r="C684" s="91" t="s">
        <v>2</v>
      </c>
      <c r="G684" s="91" t="s">
        <v>2</v>
      </c>
      <c r="K684" s="91" t="s">
        <v>2</v>
      </c>
      <c r="O684" s="92" t="s">
        <v>506</v>
      </c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</row>
    <row r="685" spans="2:30" x14ac:dyDescent="0.25">
      <c r="B685" s="90" t="s">
        <v>782</v>
      </c>
      <c r="C685" s="90"/>
      <c r="D685" s="90"/>
      <c r="F685" s="90" t="s">
        <v>314</v>
      </c>
      <c r="G685" s="90"/>
      <c r="H685" s="90"/>
      <c r="I685" s="90"/>
      <c r="J685" s="90" t="s">
        <v>783</v>
      </c>
      <c r="K685" s="90"/>
      <c r="L685" s="90"/>
      <c r="N685" s="90" t="s">
        <v>784</v>
      </c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C685" s="82">
        <v>16.07</v>
      </c>
      <c r="AD685" s="82"/>
    </row>
    <row r="686" spans="2:30" x14ac:dyDescent="0.25">
      <c r="C686" s="91" t="s">
        <v>2</v>
      </c>
      <c r="G686" s="91" t="s">
        <v>2</v>
      </c>
      <c r="K686" s="91" t="s">
        <v>2</v>
      </c>
      <c r="O686" s="92" t="s">
        <v>506</v>
      </c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3">
        <v>14.84</v>
      </c>
      <c r="AD686" s="93"/>
    </row>
    <row r="687" spans="2:30" x14ac:dyDescent="0.25">
      <c r="C687" s="91" t="s">
        <v>2</v>
      </c>
      <c r="G687" s="91" t="s">
        <v>2</v>
      </c>
      <c r="K687" s="91" t="s">
        <v>2</v>
      </c>
      <c r="O687" s="92" t="s">
        <v>207</v>
      </c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3">
        <v>1.23</v>
      </c>
      <c r="AD687" s="93"/>
    </row>
    <row r="688" spans="2:30" x14ac:dyDescent="0.25">
      <c r="B688" s="90" t="s">
        <v>785</v>
      </c>
      <c r="C688" s="90"/>
      <c r="D688" s="90"/>
      <c r="F688" s="90" t="s">
        <v>314</v>
      </c>
      <c r="G688" s="90"/>
      <c r="H688" s="90"/>
      <c r="I688" s="90"/>
      <c r="J688" s="90" t="s">
        <v>560</v>
      </c>
      <c r="K688" s="90"/>
      <c r="L688" s="90"/>
      <c r="N688" s="90" t="s">
        <v>561</v>
      </c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C688" s="82">
        <v>16.86</v>
      </c>
      <c r="AD688" s="82"/>
    </row>
    <row r="689" spans="2:30" x14ac:dyDescent="0.25">
      <c r="C689" s="91" t="s">
        <v>2</v>
      </c>
      <c r="G689" s="91" t="s">
        <v>2</v>
      </c>
      <c r="K689" s="91" t="s">
        <v>2</v>
      </c>
      <c r="O689" s="92" t="s">
        <v>207</v>
      </c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</row>
    <row r="690" spans="2:30" x14ac:dyDescent="0.25">
      <c r="B690" s="90" t="s">
        <v>786</v>
      </c>
      <c r="C690" s="90"/>
      <c r="D690" s="90"/>
      <c r="F690" s="90" t="s">
        <v>314</v>
      </c>
      <c r="G690" s="90"/>
      <c r="H690" s="90"/>
      <c r="I690" s="90"/>
      <c r="J690" s="90" t="s">
        <v>787</v>
      </c>
      <c r="K690" s="90"/>
      <c r="L690" s="90"/>
      <c r="N690" s="90" t="s">
        <v>788</v>
      </c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C690" s="82">
        <v>52.76</v>
      </c>
      <c r="AD690" s="82"/>
    </row>
    <row r="691" spans="2:30" x14ac:dyDescent="0.25">
      <c r="C691" s="91" t="s">
        <v>2</v>
      </c>
      <c r="G691" s="91" t="s">
        <v>2</v>
      </c>
      <c r="K691" s="91" t="s">
        <v>2</v>
      </c>
      <c r="O691" s="92" t="s">
        <v>207</v>
      </c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3">
        <v>7.62</v>
      </c>
      <c r="AD691" s="93"/>
    </row>
    <row r="692" spans="2:30" x14ac:dyDescent="0.25">
      <c r="C692" s="91" t="s">
        <v>2</v>
      </c>
      <c r="G692" s="91" t="s">
        <v>2</v>
      </c>
      <c r="K692" s="91" t="s">
        <v>2</v>
      </c>
      <c r="O692" s="92" t="s">
        <v>506</v>
      </c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3">
        <v>45.14</v>
      </c>
      <c r="AD692" s="93"/>
    </row>
    <row r="693" spans="2:30" x14ac:dyDescent="0.25">
      <c r="B693" s="90" t="s">
        <v>789</v>
      </c>
      <c r="C693" s="90"/>
      <c r="D693" s="90"/>
      <c r="F693" s="90" t="s">
        <v>314</v>
      </c>
      <c r="G693" s="90"/>
      <c r="H693" s="90"/>
      <c r="I693" s="90"/>
      <c r="J693" s="90" t="s">
        <v>790</v>
      </c>
      <c r="K693" s="90"/>
      <c r="L693" s="90"/>
      <c r="N693" s="90" t="s">
        <v>791</v>
      </c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C693" s="82">
        <v>97.72</v>
      </c>
      <c r="AD693" s="82"/>
    </row>
    <row r="694" spans="2:30" x14ac:dyDescent="0.25">
      <c r="C694" s="91" t="s">
        <v>2</v>
      </c>
      <c r="G694" s="91" t="s">
        <v>2</v>
      </c>
      <c r="K694" s="91" t="s">
        <v>2</v>
      </c>
      <c r="O694" s="92" t="s">
        <v>506</v>
      </c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</row>
    <row r="695" spans="2:30" x14ac:dyDescent="0.25">
      <c r="B695" s="90" t="s">
        <v>792</v>
      </c>
      <c r="C695" s="90"/>
      <c r="D695" s="90"/>
      <c r="F695" s="90" t="s">
        <v>314</v>
      </c>
      <c r="G695" s="90"/>
      <c r="H695" s="90"/>
      <c r="I695" s="90"/>
      <c r="J695" s="90" t="s">
        <v>793</v>
      </c>
      <c r="K695" s="90"/>
      <c r="L695" s="90"/>
      <c r="N695" s="90" t="s">
        <v>794</v>
      </c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C695" s="82">
        <v>59.64</v>
      </c>
      <c r="AD695" s="82"/>
    </row>
    <row r="696" spans="2:30" x14ac:dyDescent="0.25">
      <c r="C696" s="91" t="s">
        <v>2</v>
      </c>
      <c r="G696" s="91" t="s">
        <v>2</v>
      </c>
      <c r="K696" s="91" t="s">
        <v>2</v>
      </c>
      <c r="O696" s="92" t="s">
        <v>506</v>
      </c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</row>
    <row r="697" spans="2:30" x14ac:dyDescent="0.25">
      <c r="B697" s="90" t="s">
        <v>795</v>
      </c>
      <c r="C697" s="90"/>
      <c r="D697" s="90"/>
      <c r="F697" s="90" t="s">
        <v>314</v>
      </c>
      <c r="G697" s="90"/>
      <c r="H697" s="90"/>
      <c r="I697" s="90"/>
      <c r="J697" s="90" t="s">
        <v>796</v>
      </c>
      <c r="K697" s="90"/>
      <c r="L697" s="90"/>
      <c r="N697" s="90" t="s">
        <v>797</v>
      </c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C697" s="82">
        <v>44.52</v>
      </c>
      <c r="AD697" s="82"/>
    </row>
    <row r="698" spans="2:30" x14ac:dyDescent="0.25">
      <c r="C698" s="91" t="s">
        <v>2</v>
      </c>
      <c r="G698" s="91" t="s">
        <v>2</v>
      </c>
      <c r="K698" s="91" t="s">
        <v>2</v>
      </c>
      <c r="O698" s="92" t="s">
        <v>506</v>
      </c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3">
        <v>29.96</v>
      </c>
      <c r="AD698" s="93"/>
    </row>
    <row r="699" spans="2:30" x14ac:dyDescent="0.25">
      <c r="C699" s="91" t="s">
        <v>2</v>
      </c>
      <c r="G699" s="91" t="s">
        <v>2</v>
      </c>
      <c r="K699" s="91" t="s">
        <v>2</v>
      </c>
      <c r="O699" s="92" t="s">
        <v>506</v>
      </c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3">
        <v>14.56</v>
      </c>
      <c r="AD699" s="93"/>
    </row>
    <row r="700" spans="2:30" x14ac:dyDescent="0.25">
      <c r="B700" s="90" t="s">
        <v>798</v>
      </c>
      <c r="C700" s="90"/>
      <c r="D700" s="90"/>
      <c r="F700" s="90" t="s">
        <v>314</v>
      </c>
      <c r="G700" s="90"/>
      <c r="H700" s="90"/>
      <c r="I700" s="90"/>
      <c r="J700" s="90" t="s">
        <v>799</v>
      </c>
      <c r="K700" s="90"/>
      <c r="L700" s="90"/>
      <c r="N700" s="90" t="s">
        <v>800</v>
      </c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C700" s="82">
        <v>92.46</v>
      </c>
      <c r="AD700" s="82"/>
    </row>
    <row r="701" spans="2:30" x14ac:dyDescent="0.25">
      <c r="C701" s="91" t="s">
        <v>2</v>
      </c>
      <c r="G701" s="91" t="s">
        <v>2</v>
      </c>
      <c r="K701" s="91" t="s">
        <v>2</v>
      </c>
      <c r="O701" s="92" t="s">
        <v>506</v>
      </c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</row>
    <row r="702" spans="2:30" x14ac:dyDescent="0.25">
      <c r="B702" s="90" t="s">
        <v>801</v>
      </c>
      <c r="C702" s="90"/>
      <c r="D702" s="90"/>
      <c r="F702" s="90" t="s">
        <v>314</v>
      </c>
      <c r="G702" s="90"/>
      <c r="H702" s="90"/>
      <c r="I702" s="90"/>
      <c r="J702" s="90" t="s">
        <v>802</v>
      </c>
      <c r="K702" s="90"/>
      <c r="L702" s="90"/>
      <c r="N702" s="90" t="s">
        <v>803</v>
      </c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C702" s="82">
        <v>95.2</v>
      </c>
      <c r="AD702" s="82"/>
    </row>
    <row r="703" spans="2:30" x14ac:dyDescent="0.25">
      <c r="C703" s="91" t="s">
        <v>2</v>
      </c>
      <c r="G703" s="91" t="s">
        <v>2</v>
      </c>
      <c r="K703" s="91" t="s">
        <v>2</v>
      </c>
      <c r="O703" s="92" t="s">
        <v>506</v>
      </c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3">
        <v>81.760000000000005</v>
      </c>
      <c r="AD703" s="93"/>
    </row>
    <row r="704" spans="2:30" x14ac:dyDescent="0.25">
      <c r="C704" s="91" t="s">
        <v>2</v>
      </c>
      <c r="G704" s="91" t="s">
        <v>2</v>
      </c>
      <c r="K704" s="91" t="s">
        <v>2</v>
      </c>
      <c r="O704" s="92" t="s">
        <v>207</v>
      </c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3">
        <v>13.44</v>
      </c>
      <c r="AD704" s="93"/>
    </row>
    <row r="705" spans="1:30" x14ac:dyDescent="0.25">
      <c r="B705" s="90" t="s">
        <v>804</v>
      </c>
      <c r="C705" s="90"/>
      <c r="D705" s="90"/>
      <c r="F705" s="90" t="s">
        <v>314</v>
      </c>
      <c r="G705" s="90"/>
      <c r="H705" s="90"/>
      <c r="I705" s="90"/>
      <c r="J705" s="90" t="s">
        <v>805</v>
      </c>
      <c r="K705" s="90"/>
      <c r="L705" s="90"/>
      <c r="N705" s="90" t="s">
        <v>806</v>
      </c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C705" s="82">
        <v>1594.69</v>
      </c>
      <c r="AD705" s="82"/>
    </row>
    <row r="706" spans="1:30" x14ac:dyDescent="0.25">
      <c r="C706" s="91" t="s">
        <v>2</v>
      </c>
      <c r="G706" s="91" t="s">
        <v>2</v>
      </c>
      <c r="K706" s="91" t="s">
        <v>2</v>
      </c>
      <c r="O706" s="92" t="s">
        <v>807</v>
      </c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</row>
    <row r="707" spans="1:30" x14ac:dyDescent="0.25">
      <c r="B707" s="90" t="s">
        <v>808</v>
      </c>
      <c r="C707" s="90"/>
      <c r="D707" s="90"/>
      <c r="F707" s="90" t="s">
        <v>314</v>
      </c>
      <c r="G707" s="90"/>
      <c r="H707" s="90"/>
      <c r="I707" s="90"/>
      <c r="J707" s="90" t="s">
        <v>571</v>
      </c>
      <c r="K707" s="90"/>
      <c r="L707" s="90"/>
      <c r="N707" s="90" t="s">
        <v>572</v>
      </c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C707" s="82">
        <v>7.84</v>
      </c>
      <c r="AD707" s="82"/>
    </row>
    <row r="708" spans="1:30" x14ac:dyDescent="0.25">
      <c r="C708" s="91" t="s">
        <v>2</v>
      </c>
      <c r="G708" s="91" t="s">
        <v>2</v>
      </c>
      <c r="K708" s="91" t="s">
        <v>2</v>
      </c>
      <c r="O708" s="92" t="s">
        <v>207</v>
      </c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</row>
    <row r="709" spans="1:30" ht="10.5" customHeight="1" x14ac:dyDescent="0.25"/>
    <row r="710" spans="1:30" ht="12" customHeight="1" x14ac:dyDescent="0.25"/>
    <row r="711" spans="1:30" ht="13.5" customHeight="1" x14ac:dyDescent="0.25">
      <c r="A711" s="85" t="s">
        <v>45</v>
      </c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R711" s="86" t="s">
        <v>809</v>
      </c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</row>
    <row r="712" spans="1:30" ht="25.5" customHeight="1" x14ac:dyDescent="0.25">
      <c r="C712" s="77" t="s">
        <v>47</v>
      </c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</row>
    <row r="713" spans="1:30" ht="7.5" customHeight="1" x14ac:dyDescent="0.25"/>
    <row r="714" spans="1:30" ht="18.75" customHeight="1" x14ac:dyDescent="0.25">
      <c r="I714" s="87" t="s">
        <v>48</v>
      </c>
      <c r="J714" s="87"/>
      <c r="K714" s="87"/>
      <c r="L714" s="87"/>
      <c r="M714" s="87"/>
      <c r="N714" s="87"/>
      <c r="O714" s="87"/>
      <c r="P714" s="87"/>
      <c r="S714" s="88" t="s">
        <v>49</v>
      </c>
      <c r="T714" s="88"/>
      <c r="U714" s="88"/>
      <c r="V714" s="88"/>
      <c r="W714" s="88"/>
      <c r="X714" s="88"/>
      <c r="Y714" s="88"/>
    </row>
    <row r="715" spans="1:30" ht="6.75" customHeight="1" x14ac:dyDescent="0.25"/>
    <row r="716" spans="1:30" ht="14.25" customHeight="1" x14ac:dyDescent="0.25">
      <c r="A716" s="89" t="s">
        <v>50</v>
      </c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</row>
    <row r="717" spans="1:30" x14ac:dyDescent="0.25">
      <c r="B717" s="79" t="s">
        <v>51</v>
      </c>
      <c r="C717" s="79"/>
      <c r="D717" s="79"/>
      <c r="F717" s="79" t="s">
        <v>52</v>
      </c>
      <c r="G717" s="79"/>
      <c r="H717" s="79"/>
      <c r="I717" s="79"/>
      <c r="J717" s="79" t="s">
        <v>53</v>
      </c>
      <c r="K717" s="79"/>
      <c r="L717" s="79"/>
      <c r="N717" s="79" t="s">
        <v>54</v>
      </c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  <c r="AA717" s="79"/>
      <c r="AC717" s="80" t="s">
        <v>55</v>
      </c>
      <c r="AD717" s="80"/>
    </row>
    <row r="718" spans="1:30" x14ac:dyDescent="0.25">
      <c r="B718" s="90" t="s">
        <v>810</v>
      </c>
      <c r="C718" s="90"/>
      <c r="D718" s="90"/>
      <c r="F718" s="90" t="s">
        <v>314</v>
      </c>
      <c r="G718" s="90"/>
      <c r="H718" s="90"/>
      <c r="I718" s="90"/>
      <c r="J718" s="90" t="s">
        <v>574</v>
      </c>
      <c r="K718" s="90"/>
      <c r="L718" s="90"/>
      <c r="N718" s="90" t="s">
        <v>575</v>
      </c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C718" s="82">
        <v>40.6</v>
      </c>
      <c r="AD718" s="82"/>
    </row>
    <row r="719" spans="1:30" x14ac:dyDescent="0.25">
      <c r="C719" s="91" t="s">
        <v>2</v>
      </c>
      <c r="G719" s="91" t="s">
        <v>2</v>
      </c>
      <c r="K719" s="91" t="s">
        <v>2</v>
      </c>
      <c r="O719" s="92" t="s">
        <v>207</v>
      </c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</row>
    <row r="720" spans="1:30" x14ac:dyDescent="0.25">
      <c r="B720" s="90" t="s">
        <v>811</v>
      </c>
      <c r="C720" s="90"/>
      <c r="D720" s="90"/>
      <c r="F720" s="90" t="s">
        <v>314</v>
      </c>
      <c r="G720" s="90"/>
      <c r="H720" s="90"/>
      <c r="I720" s="90"/>
      <c r="J720" s="90" t="s">
        <v>581</v>
      </c>
      <c r="K720" s="90"/>
      <c r="L720" s="90"/>
      <c r="N720" s="90" t="s">
        <v>582</v>
      </c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C720" s="82">
        <v>56.84</v>
      </c>
      <c r="AD720" s="82"/>
    </row>
    <row r="721" spans="2:30" x14ac:dyDescent="0.25">
      <c r="C721" s="91" t="s">
        <v>2</v>
      </c>
      <c r="G721" s="91" t="s">
        <v>2</v>
      </c>
      <c r="K721" s="91" t="s">
        <v>2</v>
      </c>
      <c r="O721" s="92" t="s">
        <v>506</v>
      </c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</row>
    <row r="722" spans="2:30" x14ac:dyDescent="0.25">
      <c r="B722" s="90" t="s">
        <v>812</v>
      </c>
      <c r="C722" s="90"/>
      <c r="D722" s="90"/>
      <c r="F722" s="90" t="s">
        <v>314</v>
      </c>
      <c r="G722" s="90"/>
      <c r="H722" s="90"/>
      <c r="I722" s="90"/>
      <c r="J722" s="90" t="s">
        <v>813</v>
      </c>
      <c r="K722" s="90"/>
      <c r="L722" s="90"/>
      <c r="N722" s="90" t="s">
        <v>814</v>
      </c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C722" s="82">
        <v>128.24</v>
      </c>
      <c r="AD722" s="82"/>
    </row>
    <row r="723" spans="2:30" x14ac:dyDescent="0.25">
      <c r="C723" s="91" t="s">
        <v>2</v>
      </c>
      <c r="G723" s="91" t="s">
        <v>2</v>
      </c>
      <c r="K723" s="91" t="s">
        <v>2</v>
      </c>
      <c r="O723" s="92" t="s">
        <v>506</v>
      </c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</row>
    <row r="724" spans="2:30" x14ac:dyDescent="0.25">
      <c r="B724" s="90" t="s">
        <v>815</v>
      </c>
      <c r="C724" s="90"/>
      <c r="D724" s="90"/>
      <c r="F724" s="90" t="s">
        <v>314</v>
      </c>
      <c r="G724" s="90"/>
      <c r="H724" s="90"/>
      <c r="I724" s="90"/>
      <c r="J724" s="90" t="s">
        <v>816</v>
      </c>
      <c r="K724" s="90"/>
      <c r="L724" s="90"/>
      <c r="N724" s="90" t="s">
        <v>817</v>
      </c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C724" s="82">
        <v>64.959999999999994</v>
      </c>
      <c r="AD724" s="82"/>
    </row>
    <row r="725" spans="2:30" x14ac:dyDescent="0.25">
      <c r="C725" s="91" t="s">
        <v>2</v>
      </c>
      <c r="G725" s="91" t="s">
        <v>2</v>
      </c>
      <c r="K725" s="91" t="s">
        <v>2</v>
      </c>
      <c r="O725" s="92" t="s">
        <v>207</v>
      </c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3">
        <v>12.88</v>
      </c>
      <c r="AD725" s="93"/>
    </row>
    <row r="726" spans="2:30" x14ac:dyDescent="0.25">
      <c r="C726" s="91" t="s">
        <v>2</v>
      </c>
      <c r="G726" s="91" t="s">
        <v>2</v>
      </c>
      <c r="K726" s="91" t="s">
        <v>2</v>
      </c>
      <c r="O726" s="92" t="s">
        <v>506</v>
      </c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3">
        <v>52.08</v>
      </c>
      <c r="AD726" s="93"/>
    </row>
    <row r="727" spans="2:30" x14ac:dyDescent="0.25">
      <c r="B727" s="90" t="s">
        <v>818</v>
      </c>
      <c r="C727" s="90"/>
      <c r="D727" s="90"/>
      <c r="F727" s="90" t="s">
        <v>314</v>
      </c>
      <c r="G727" s="90"/>
      <c r="H727" s="90"/>
      <c r="I727" s="90"/>
      <c r="J727" s="90" t="s">
        <v>819</v>
      </c>
      <c r="K727" s="90"/>
      <c r="L727" s="90"/>
      <c r="N727" s="90" t="s">
        <v>820</v>
      </c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C727" s="82">
        <v>167.44</v>
      </c>
      <c r="AD727" s="82"/>
    </row>
    <row r="728" spans="2:30" x14ac:dyDescent="0.25">
      <c r="C728" s="91" t="s">
        <v>2</v>
      </c>
      <c r="G728" s="91" t="s">
        <v>2</v>
      </c>
      <c r="K728" s="91" t="s">
        <v>2</v>
      </c>
      <c r="O728" s="92" t="s">
        <v>207</v>
      </c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3">
        <v>41.44</v>
      </c>
      <c r="AD728" s="93"/>
    </row>
    <row r="729" spans="2:30" x14ac:dyDescent="0.25">
      <c r="C729" s="91" t="s">
        <v>2</v>
      </c>
      <c r="G729" s="91" t="s">
        <v>2</v>
      </c>
      <c r="K729" s="91" t="s">
        <v>2</v>
      </c>
      <c r="O729" s="92" t="s">
        <v>506</v>
      </c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3">
        <v>126</v>
      </c>
      <c r="AD729" s="93"/>
    </row>
    <row r="730" spans="2:30" x14ac:dyDescent="0.25">
      <c r="B730" s="90" t="s">
        <v>821</v>
      </c>
      <c r="C730" s="90"/>
      <c r="D730" s="90"/>
      <c r="F730" s="90" t="s">
        <v>314</v>
      </c>
      <c r="G730" s="90"/>
      <c r="H730" s="90"/>
      <c r="I730" s="90"/>
      <c r="J730" s="90" t="s">
        <v>618</v>
      </c>
      <c r="K730" s="90"/>
      <c r="L730" s="90"/>
      <c r="N730" s="90" t="s">
        <v>619</v>
      </c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C730" s="82">
        <v>16.13</v>
      </c>
      <c r="AD730" s="82"/>
    </row>
    <row r="731" spans="2:30" x14ac:dyDescent="0.25">
      <c r="C731" s="91" t="s">
        <v>2</v>
      </c>
      <c r="G731" s="91" t="s">
        <v>2</v>
      </c>
      <c r="K731" s="91" t="s">
        <v>2</v>
      </c>
      <c r="O731" s="92" t="s">
        <v>207</v>
      </c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</row>
    <row r="732" spans="2:30" x14ac:dyDescent="0.25">
      <c r="B732" s="90" t="s">
        <v>822</v>
      </c>
      <c r="C732" s="90"/>
      <c r="D732" s="90"/>
      <c r="F732" s="90" t="s">
        <v>314</v>
      </c>
      <c r="G732" s="90"/>
      <c r="H732" s="90"/>
      <c r="I732" s="90"/>
      <c r="J732" s="90" t="s">
        <v>823</v>
      </c>
      <c r="K732" s="90"/>
      <c r="L732" s="90"/>
      <c r="N732" s="90" t="s">
        <v>824</v>
      </c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C732" s="82">
        <v>29.62</v>
      </c>
      <c r="AD732" s="82"/>
    </row>
    <row r="733" spans="2:30" x14ac:dyDescent="0.25">
      <c r="C733" s="91" t="s">
        <v>2</v>
      </c>
      <c r="G733" s="91" t="s">
        <v>2</v>
      </c>
      <c r="K733" s="91" t="s">
        <v>2</v>
      </c>
      <c r="O733" s="92" t="s">
        <v>207</v>
      </c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3">
        <v>8.9600000000000009</v>
      </c>
      <c r="AD733" s="93"/>
    </row>
    <row r="734" spans="2:30" x14ac:dyDescent="0.25">
      <c r="C734" s="91" t="s">
        <v>2</v>
      </c>
      <c r="G734" s="91" t="s">
        <v>2</v>
      </c>
      <c r="K734" s="91" t="s">
        <v>2</v>
      </c>
      <c r="O734" s="92" t="s">
        <v>506</v>
      </c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3">
        <v>20.66</v>
      </c>
      <c r="AD734" s="93"/>
    </row>
    <row r="735" spans="2:30" x14ac:dyDescent="0.25">
      <c r="B735" s="90" t="s">
        <v>825</v>
      </c>
      <c r="C735" s="90"/>
      <c r="D735" s="90"/>
      <c r="F735" s="90" t="s">
        <v>314</v>
      </c>
      <c r="G735" s="90"/>
      <c r="H735" s="90"/>
      <c r="I735" s="90"/>
      <c r="J735" s="90" t="s">
        <v>826</v>
      </c>
      <c r="K735" s="90"/>
      <c r="L735" s="90"/>
      <c r="N735" s="90" t="s">
        <v>827</v>
      </c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C735" s="82">
        <v>100.07</v>
      </c>
      <c r="AD735" s="82"/>
    </row>
    <row r="736" spans="2:30" x14ac:dyDescent="0.25">
      <c r="C736" s="91" t="s">
        <v>2</v>
      </c>
      <c r="G736" s="91" t="s">
        <v>2</v>
      </c>
      <c r="K736" s="91" t="s">
        <v>2</v>
      </c>
      <c r="O736" s="92" t="s">
        <v>506</v>
      </c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</row>
    <row r="737" spans="2:30" x14ac:dyDescent="0.25">
      <c r="B737" s="90" t="s">
        <v>828</v>
      </c>
      <c r="C737" s="90"/>
      <c r="D737" s="90"/>
      <c r="F737" s="90" t="s">
        <v>314</v>
      </c>
      <c r="G737" s="90"/>
      <c r="H737" s="90"/>
      <c r="I737" s="90"/>
      <c r="J737" s="90" t="s">
        <v>630</v>
      </c>
      <c r="K737" s="90"/>
      <c r="L737" s="90"/>
      <c r="N737" s="90" t="s">
        <v>631</v>
      </c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C737" s="82">
        <v>45.36</v>
      </c>
      <c r="AD737" s="82"/>
    </row>
    <row r="738" spans="2:30" x14ac:dyDescent="0.25">
      <c r="C738" s="91" t="s">
        <v>2</v>
      </c>
      <c r="G738" s="91" t="s">
        <v>2</v>
      </c>
      <c r="K738" s="91" t="s">
        <v>2</v>
      </c>
      <c r="O738" s="92" t="s">
        <v>207</v>
      </c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</row>
    <row r="739" spans="2:30" x14ac:dyDescent="0.25">
      <c r="B739" s="90" t="s">
        <v>829</v>
      </c>
      <c r="C739" s="90"/>
      <c r="D739" s="90"/>
      <c r="F739" s="90" t="s">
        <v>314</v>
      </c>
      <c r="G739" s="90"/>
      <c r="H739" s="90"/>
      <c r="I739" s="90"/>
      <c r="J739" s="90" t="s">
        <v>830</v>
      </c>
      <c r="K739" s="90"/>
      <c r="L739" s="90"/>
      <c r="N739" s="90" t="s">
        <v>831</v>
      </c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C739" s="82">
        <v>83.27</v>
      </c>
      <c r="AD739" s="82"/>
    </row>
    <row r="740" spans="2:30" x14ac:dyDescent="0.25">
      <c r="C740" s="91" t="s">
        <v>2</v>
      </c>
      <c r="G740" s="91" t="s">
        <v>2</v>
      </c>
      <c r="K740" s="91" t="s">
        <v>2</v>
      </c>
      <c r="O740" s="92" t="s">
        <v>207</v>
      </c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3">
        <v>14.56</v>
      </c>
      <c r="AD740" s="93"/>
    </row>
    <row r="741" spans="2:30" x14ac:dyDescent="0.25">
      <c r="C741" s="91" t="s">
        <v>2</v>
      </c>
      <c r="G741" s="91" t="s">
        <v>2</v>
      </c>
      <c r="K741" s="91" t="s">
        <v>2</v>
      </c>
      <c r="O741" s="92" t="s">
        <v>506</v>
      </c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3">
        <v>68.709999999999994</v>
      </c>
      <c r="AD741" s="93"/>
    </row>
    <row r="742" spans="2:30" x14ac:dyDescent="0.25">
      <c r="B742" s="90" t="s">
        <v>832</v>
      </c>
      <c r="C742" s="90"/>
      <c r="D742" s="90"/>
      <c r="F742" s="90" t="s">
        <v>314</v>
      </c>
      <c r="G742" s="90"/>
      <c r="H742" s="90"/>
      <c r="I742" s="90"/>
      <c r="J742" s="90" t="s">
        <v>833</v>
      </c>
      <c r="K742" s="90"/>
      <c r="L742" s="90"/>
      <c r="N742" s="90" t="s">
        <v>834</v>
      </c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C742" s="82">
        <v>150.63999999999999</v>
      </c>
      <c r="AD742" s="82"/>
    </row>
    <row r="743" spans="2:30" x14ac:dyDescent="0.25">
      <c r="C743" s="91" t="s">
        <v>2</v>
      </c>
      <c r="G743" s="91" t="s">
        <v>2</v>
      </c>
      <c r="K743" s="91" t="s">
        <v>2</v>
      </c>
      <c r="O743" s="92" t="s">
        <v>506</v>
      </c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</row>
    <row r="744" spans="2:30" x14ac:dyDescent="0.25">
      <c r="B744" s="90" t="s">
        <v>835</v>
      </c>
      <c r="C744" s="90"/>
      <c r="D744" s="90"/>
      <c r="F744" s="90" t="s">
        <v>314</v>
      </c>
      <c r="G744" s="90"/>
      <c r="H744" s="90"/>
      <c r="I744" s="90"/>
      <c r="J744" s="90" t="s">
        <v>836</v>
      </c>
      <c r="K744" s="90"/>
      <c r="L744" s="90"/>
      <c r="N744" s="90" t="s">
        <v>837</v>
      </c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C744" s="82">
        <v>41.78</v>
      </c>
      <c r="AD744" s="82"/>
    </row>
    <row r="745" spans="2:30" x14ac:dyDescent="0.25">
      <c r="C745" s="91" t="s">
        <v>2</v>
      </c>
      <c r="G745" s="91" t="s">
        <v>2</v>
      </c>
      <c r="K745" s="91" t="s">
        <v>2</v>
      </c>
      <c r="O745" s="92" t="s">
        <v>506</v>
      </c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3">
        <v>15.74</v>
      </c>
      <c r="AD745" s="93"/>
    </row>
    <row r="746" spans="2:30" x14ac:dyDescent="0.25">
      <c r="C746" s="91" t="s">
        <v>2</v>
      </c>
      <c r="G746" s="91" t="s">
        <v>2</v>
      </c>
      <c r="K746" s="91" t="s">
        <v>2</v>
      </c>
      <c r="O746" s="92" t="s">
        <v>207</v>
      </c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3">
        <v>26.04</v>
      </c>
      <c r="AD746" s="93"/>
    </row>
    <row r="747" spans="2:30" x14ac:dyDescent="0.25">
      <c r="B747" s="90" t="s">
        <v>838</v>
      </c>
      <c r="C747" s="90"/>
      <c r="D747" s="90"/>
      <c r="F747" s="90" t="s">
        <v>314</v>
      </c>
      <c r="G747" s="90"/>
      <c r="H747" s="90"/>
      <c r="I747" s="90"/>
      <c r="J747" s="90" t="s">
        <v>839</v>
      </c>
      <c r="K747" s="90"/>
      <c r="L747" s="90"/>
      <c r="N747" s="90" t="s">
        <v>840</v>
      </c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C747" s="82">
        <v>74.48</v>
      </c>
      <c r="AD747" s="82"/>
    </row>
    <row r="748" spans="2:30" x14ac:dyDescent="0.25">
      <c r="C748" s="91" t="s">
        <v>2</v>
      </c>
      <c r="G748" s="91" t="s">
        <v>2</v>
      </c>
      <c r="K748" s="91" t="s">
        <v>2</v>
      </c>
      <c r="O748" s="92" t="s">
        <v>506</v>
      </c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3">
        <v>51.52</v>
      </c>
      <c r="AD748" s="93"/>
    </row>
    <row r="749" spans="2:30" x14ac:dyDescent="0.25">
      <c r="C749" s="91" t="s">
        <v>2</v>
      </c>
      <c r="G749" s="91" t="s">
        <v>2</v>
      </c>
      <c r="K749" s="91" t="s">
        <v>2</v>
      </c>
      <c r="O749" s="92" t="s">
        <v>207</v>
      </c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3">
        <v>22.96</v>
      </c>
      <c r="AD749" s="93"/>
    </row>
    <row r="750" spans="2:30" x14ac:dyDescent="0.25">
      <c r="B750" s="90" t="s">
        <v>841</v>
      </c>
      <c r="C750" s="90"/>
      <c r="D750" s="90"/>
      <c r="F750" s="90" t="s">
        <v>314</v>
      </c>
      <c r="G750" s="90"/>
      <c r="H750" s="90"/>
      <c r="I750" s="90"/>
      <c r="J750" s="90" t="s">
        <v>842</v>
      </c>
      <c r="K750" s="90"/>
      <c r="L750" s="90"/>
      <c r="N750" s="90" t="s">
        <v>843</v>
      </c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C750" s="82">
        <v>54.32</v>
      </c>
      <c r="AD750" s="82"/>
    </row>
    <row r="751" spans="2:30" x14ac:dyDescent="0.25">
      <c r="C751" s="91" t="s">
        <v>2</v>
      </c>
      <c r="G751" s="91" t="s">
        <v>2</v>
      </c>
      <c r="K751" s="91" t="s">
        <v>2</v>
      </c>
      <c r="O751" s="92" t="s">
        <v>506</v>
      </c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</row>
    <row r="752" spans="2:30" x14ac:dyDescent="0.25">
      <c r="B752" s="90" t="s">
        <v>844</v>
      </c>
      <c r="C752" s="90"/>
      <c r="D752" s="90"/>
      <c r="F752" s="90" t="s">
        <v>314</v>
      </c>
      <c r="G752" s="90"/>
      <c r="H752" s="90"/>
      <c r="I752" s="90"/>
      <c r="J752" s="90" t="s">
        <v>845</v>
      </c>
      <c r="K752" s="90"/>
      <c r="L752" s="90"/>
      <c r="N752" s="90" t="s">
        <v>846</v>
      </c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C752" s="82">
        <v>51.52</v>
      </c>
      <c r="AD752" s="82"/>
    </row>
    <row r="753" spans="2:30" x14ac:dyDescent="0.25">
      <c r="C753" s="91" t="s">
        <v>2</v>
      </c>
      <c r="G753" s="91" t="s">
        <v>2</v>
      </c>
      <c r="K753" s="91" t="s">
        <v>2</v>
      </c>
      <c r="O753" s="92" t="s">
        <v>506</v>
      </c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</row>
    <row r="754" spans="2:30" x14ac:dyDescent="0.25">
      <c r="B754" s="90" t="s">
        <v>847</v>
      </c>
      <c r="C754" s="90"/>
      <c r="D754" s="90"/>
      <c r="F754" s="90" t="s">
        <v>314</v>
      </c>
      <c r="G754" s="90"/>
      <c r="H754" s="90"/>
      <c r="I754" s="90"/>
      <c r="J754" s="90" t="s">
        <v>643</v>
      </c>
      <c r="K754" s="90"/>
      <c r="L754" s="90"/>
      <c r="N754" s="90" t="s">
        <v>644</v>
      </c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C754" s="82">
        <v>98.56</v>
      </c>
      <c r="AD754" s="82"/>
    </row>
    <row r="755" spans="2:30" x14ac:dyDescent="0.25">
      <c r="C755" s="91" t="s">
        <v>2</v>
      </c>
      <c r="G755" s="91" t="s">
        <v>2</v>
      </c>
      <c r="K755" s="91" t="s">
        <v>2</v>
      </c>
      <c r="O755" s="92" t="s">
        <v>207</v>
      </c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</row>
    <row r="756" spans="2:30" x14ac:dyDescent="0.25">
      <c r="B756" s="90" t="s">
        <v>848</v>
      </c>
      <c r="C756" s="90"/>
      <c r="D756" s="90"/>
      <c r="F756" s="90" t="s">
        <v>314</v>
      </c>
      <c r="G756" s="90"/>
      <c r="H756" s="90"/>
      <c r="I756" s="90"/>
      <c r="J756" s="90" t="s">
        <v>849</v>
      </c>
      <c r="K756" s="90"/>
      <c r="L756" s="90"/>
      <c r="N756" s="90" t="s">
        <v>850</v>
      </c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C756" s="82">
        <v>190.4</v>
      </c>
      <c r="AD756" s="82"/>
    </row>
    <row r="757" spans="2:30" x14ac:dyDescent="0.25">
      <c r="C757" s="91" t="s">
        <v>2</v>
      </c>
      <c r="G757" s="91" t="s">
        <v>2</v>
      </c>
      <c r="K757" s="91" t="s">
        <v>2</v>
      </c>
      <c r="O757" s="92" t="s">
        <v>207</v>
      </c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3">
        <v>58.24</v>
      </c>
      <c r="AD757" s="93"/>
    </row>
    <row r="758" spans="2:30" x14ac:dyDescent="0.25">
      <c r="C758" s="91" t="s">
        <v>2</v>
      </c>
      <c r="G758" s="91" t="s">
        <v>2</v>
      </c>
      <c r="K758" s="91" t="s">
        <v>2</v>
      </c>
      <c r="O758" s="92" t="s">
        <v>506</v>
      </c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3">
        <v>132.16</v>
      </c>
      <c r="AD758" s="93"/>
    </row>
    <row r="759" spans="2:30" x14ac:dyDescent="0.25">
      <c r="B759" s="90" t="s">
        <v>851</v>
      </c>
      <c r="C759" s="90"/>
      <c r="D759" s="90"/>
      <c r="F759" s="90" t="s">
        <v>314</v>
      </c>
      <c r="G759" s="90"/>
      <c r="H759" s="90"/>
      <c r="I759" s="90"/>
      <c r="J759" s="90" t="s">
        <v>852</v>
      </c>
      <c r="K759" s="90"/>
      <c r="L759" s="90"/>
      <c r="N759" s="90" t="s">
        <v>853</v>
      </c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C759" s="82">
        <v>76.16</v>
      </c>
      <c r="AD759" s="82"/>
    </row>
    <row r="760" spans="2:30" x14ac:dyDescent="0.25">
      <c r="C760" s="91" t="s">
        <v>2</v>
      </c>
      <c r="G760" s="91" t="s">
        <v>2</v>
      </c>
      <c r="K760" s="91" t="s">
        <v>2</v>
      </c>
      <c r="O760" s="92" t="s">
        <v>207</v>
      </c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3">
        <v>32.479999999999997</v>
      </c>
      <c r="AD760" s="93"/>
    </row>
    <row r="761" spans="2:30" x14ac:dyDescent="0.25">
      <c r="C761" s="91" t="s">
        <v>2</v>
      </c>
      <c r="G761" s="91" t="s">
        <v>2</v>
      </c>
      <c r="K761" s="91" t="s">
        <v>2</v>
      </c>
      <c r="O761" s="92" t="s">
        <v>506</v>
      </c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3">
        <v>43.68</v>
      </c>
      <c r="AD761" s="93"/>
    </row>
    <row r="762" spans="2:30" x14ac:dyDescent="0.25">
      <c r="B762" s="90" t="s">
        <v>854</v>
      </c>
      <c r="C762" s="90"/>
      <c r="D762" s="90"/>
      <c r="F762" s="90" t="s">
        <v>314</v>
      </c>
      <c r="G762" s="90"/>
      <c r="H762" s="90"/>
      <c r="I762" s="90"/>
      <c r="J762" s="90" t="s">
        <v>855</v>
      </c>
      <c r="K762" s="90"/>
      <c r="L762" s="90"/>
      <c r="N762" s="90" t="s">
        <v>856</v>
      </c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C762" s="82">
        <v>58.24</v>
      </c>
      <c r="AD762" s="82"/>
    </row>
    <row r="763" spans="2:30" x14ac:dyDescent="0.25">
      <c r="C763" s="91" t="s">
        <v>2</v>
      </c>
      <c r="G763" s="91" t="s">
        <v>2</v>
      </c>
      <c r="K763" s="91" t="s">
        <v>2</v>
      </c>
      <c r="O763" s="92" t="s">
        <v>506</v>
      </c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</row>
    <row r="764" spans="2:30" x14ac:dyDescent="0.25">
      <c r="B764" s="90" t="s">
        <v>857</v>
      </c>
      <c r="C764" s="90"/>
      <c r="D764" s="90"/>
      <c r="F764" s="90" t="s">
        <v>314</v>
      </c>
      <c r="G764" s="90"/>
      <c r="H764" s="90"/>
      <c r="I764" s="90"/>
      <c r="J764" s="90" t="s">
        <v>646</v>
      </c>
      <c r="K764" s="90"/>
      <c r="L764" s="90"/>
      <c r="N764" s="90" t="s">
        <v>647</v>
      </c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C764" s="82">
        <v>19.32</v>
      </c>
      <c r="AD764" s="82"/>
    </row>
    <row r="765" spans="2:30" x14ac:dyDescent="0.25">
      <c r="C765" s="91" t="s">
        <v>2</v>
      </c>
      <c r="G765" s="91" t="s">
        <v>2</v>
      </c>
      <c r="K765" s="91" t="s">
        <v>2</v>
      </c>
      <c r="O765" s="92" t="s">
        <v>207</v>
      </c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</row>
    <row r="766" spans="2:30" x14ac:dyDescent="0.25">
      <c r="B766" s="90" t="s">
        <v>858</v>
      </c>
      <c r="C766" s="90"/>
      <c r="D766" s="90"/>
      <c r="F766" s="90" t="s">
        <v>314</v>
      </c>
      <c r="G766" s="90"/>
      <c r="H766" s="90"/>
      <c r="I766" s="90"/>
      <c r="J766" s="90" t="s">
        <v>859</v>
      </c>
      <c r="K766" s="90"/>
      <c r="L766" s="90"/>
      <c r="N766" s="90" t="s">
        <v>860</v>
      </c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C766" s="82">
        <v>85.79</v>
      </c>
      <c r="AD766" s="82"/>
    </row>
    <row r="767" spans="2:30" x14ac:dyDescent="0.25">
      <c r="C767" s="91" t="s">
        <v>2</v>
      </c>
      <c r="G767" s="91" t="s">
        <v>2</v>
      </c>
      <c r="K767" s="91" t="s">
        <v>2</v>
      </c>
      <c r="O767" s="92" t="s">
        <v>506</v>
      </c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3">
        <v>71.790000000000006</v>
      </c>
      <c r="AD767" s="93"/>
    </row>
    <row r="768" spans="2:30" x14ac:dyDescent="0.25">
      <c r="C768" s="91" t="s">
        <v>2</v>
      </c>
      <c r="G768" s="91" t="s">
        <v>2</v>
      </c>
      <c r="K768" s="91" t="s">
        <v>2</v>
      </c>
      <c r="O768" s="92" t="s">
        <v>207</v>
      </c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3">
        <v>14</v>
      </c>
      <c r="AD768" s="93"/>
    </row>
    <row r="769" spans="1:30" x14ac:dyDescent="0.25">
      <c r="B769" s="90" t="s">
        <v>861</v>
      </c>
      <c r="C769" s="90"/>
      <c r="D769" s="90"/>
      <c r="F769" s="90" t="s">
        <v>314</v>
      </c>
      <c r="G769" s="90"/>
      <c r="H769" s="90"/>
      <c r="I769" s="90"/>
      <c r="J769" s="90" t="s">
        <v>653</v>
      </c>
      <c r="K769" s="90"/>
      <c r="L769" s="90"/>
      <c r="N769" s="90" t="s">
        <v>654</v>
      </c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C769" s="82">
        <v>17.920000000000002</v>
      </c>
      <c r="AD769" s="82"/>
    </row>
    <row r="770" spans="1:30" x14ac:dyDescent="0.25">
      <c r="C770" s="91" t="s">
        <v>2</v>
      </c>
      <c r="G770" s="91" t="s">
        <v>2</v>
      </c>
      <c r="K770" s="91" t="s">
        <v>2</v>
      </c>
      <c r="O770" s="92" t="s">
        <v>207</v>
      </c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</row>
    <row r="771" spans="1:30" ht="9.75" customHeight="1" x14ac:dyDescent="0.25"/>
    <row r="772" spans="1:30" ht="12" customHeight="1" x14ac:dyDescent="0.25"/>
    <row r="773" spans="1:30" ht="13.5" customHeight="1" x14ac:dyDescent="0.25">
      <c r="A773" s="85" t="s">
        <v>45</v>
      </c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R773" s="86" t="s">
        <v>862</v>
      </c>
      <c r="S773" s="86"/>
      <c r="T773" s="86"/>
      <c r="U773" s="86"/>
      <c r="V773" s="86"/>
      <c r="W773" s="86"/>
      <c r="X773" s="86"/>
      <c r="Y773" s="86"/>
      <c r="Z773" s="86"/>
      <c r="AA773" s="86"/>
      <c r="AB773" s="86"/>
      <c r="AC773" s="86"/>
      <c r="AD773" s="86"/>
    </row>
    <row r="774" spans="1:30" ht="25.5" customHeight="1" x14ac:dyDescent="0.25">
      <c r="C774" s="77" t="s">
        <v>47</v>
      </c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</row>
    <row r="775" spans="1:30" ht="7.5" customHeight="1" x14ac:dyDescent="0.25"/>
    <row r="776" spans="1:30" ht="18.75" customHeight="1" x14ac:dyDescent="0.25">
      <c r="I776" s="87" t="s">
        <v>48</v>
      </c>
      <c r="J776" s="87"/>
      <c r="K776" s="87"/>
      <c r="L776" s="87"/>
      <c r="M776" s="87"/>
      <c r="N776" s="87"/>
      <c r="O776" s="87"/>
      <c r="P776" s="87"/>
      <c r="S776" s="88" t="s">
        <v>49</v>
      </c>
      <c r="T776" s="88"/>
      <c r="U776" s="88"/>
      <c r="V776" s="88"/>
      <c r="W776" s="88"/>
      <c r="X776" s="88"/>
      <c r="Y776" s="88"/>
    </row>
    <row r="777" spans="1:30" ht="6.75" customHeight="1" x14ac:dyDescent="0.25"/>
    <row r="778" spans="1:30" ht="14.25" customHeight="1" x14ac:dyDescent="0.25">
      <c r="A778" s="89" t="s">
        <v>50</v>
      </c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</row>
    <row r="779" spans="1:30" x14ac:dyDescent="0.25">
      <c r="B779" s="79" t="s">
        <v>51</v>
      </c>
      <c r="C779" s="79"/>
      <c r="D779" s="79"/>
      <c r="F779" s="79" t="s">
        <v>52</v>
      </c>
      <c r="G779" s="79"/>
      <c r="H779" s="79"/>
      <c r="I779" s="79"/>
      <c r="J779" s="79" t="s">
        <v>53</v>
      </c>
      <c r="K779" s="79"/>
      <c r="L779" s="79"/>
      <c r="N779" s="79" t="s">
        <v>54</v>
      </c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  <c r="AA779" s="79"/>
      <c r="AC779" s="80" t="s">
        <v>55</v>
      </c>
      <c r="AD779" s="80"/>
    </row>
    <row r="780" spans="1:30" x14ac:dyDescent="0.25">
      <c r="B780" s="90" t="s">
        <v>863</v>
      </c>
      <c r="C780" s="90"/>
      <c r="D780" s="90"/>
      <c r="F780" s="90" t="s">
        <v>314</v>
      </c>
      <c r="G780" s="90"/>
      <c r="H780" s="90"/>
      <c r="I780" s="90"/>
      <c r="J780" s="90" t="s">
        <v>864</v>
      </c>
      <c r="K780" s="90"/>
      <c r="L780" s="90"/>
      <c r="N780" s="90" t="s">
        <v>865</v>
      </c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C780" s="82">
        <v>48.1</v>
      </c>
      <c r="AD780" s="82"/>
    </row>
    <row r="781" spans="1:30" x14ac:dyDescent="0.25">
      <c r="C781" s="91" t="s">
        <v>2</v>
      </c>
      <c r="G781" s="91" t="s">
        <v>2</v>
      </c>
      <c r="K781" s="91" t="s">
        <v>2</v>
      </c>
      <c r="O781" s="92" t="s">
        <v>506</v>
      </c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</row>
    <row r="782" spans="1:30" x14ac:dyDescent="0.25">
      <c r="B782" s="90" t="s">
        <v>866</v>
      </c>
      <c r="C782" s="90"/>
      <c r="D782" s="90"/>
      <c r="F782" s="90" t="s">
        <v>314</v>
      </c>
      <c r="G782" s="90"/>
      <c r="H782" s="90"/>
      <c r="I782" s="90"/>
      <c r="J782" s="90" t="s">
        <v>867</v>
      </c>
      <c r="K782" s="90"/>
      <c r="L782" s="90"/>
      <c r="N782" s="90" t="s">
        <v>868</v>
      </c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C782" s="82">
        <v>36.229999999999997</v>
      </c>
      <c r="AD782" s="82"/>
    </row>
    <row r="783" spans="1:30" x14ac:dyDescent="0.25">
      <c r="C783" s="91" t="s">
        <v>2</v>
      </c>
      <c r="G783" s="91" t="s">
        <v>2</v>
      </c>
      <c r="K783" s="91" t="s">
        <v>2</v>
      </c>
      <c r="O783" s="92" t="s">
        <v>207</v>
      </c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3">
        <v>14.45</v>
      </c>
      <c r="AD783" s="93"/>
    </row>
    <row r="784" spans="1:30" x14ac:dyDescent="0.25">
      <c r="C784" s="91" t="s">
        <v>2</v>
      </c>
      <c r="G784" s="91" t="s">
        <v>2</v>
      </c>
      <c r="K784" s="91" t="s">
        <v>2</v>
      </c>
      <c r="O784" s="92" t="s">
        <v>506</v>
      </c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3">
        <v>21.78</v>
      </c>
      <c r="AD784" s="93"/>
    </row>
    <row r="785" spans="2:30" x14ac:dyDescent="0.25">
      <c r="B785" s="90" t="s">
        <v>869</v>
      </c>
      <c r="C785" s="90"/>
      <c r="D785" s="90"/>
      <c r="F785" s="90" t="s">
        <v>314</v>
      </c>
      <c r="G785" s="90"/>
      <c r="H785" s="90"/>
      <c r="I785" s="90"/>
      <c r="J785" s="90" t="s">
        <v>870</v>
      </c>
      <c r="K785" s="90"/>
      <c r="L785" s="90"/>
      <c r="N785" s="90" t="s">
        <v>871</v>
      </c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C785" s="82">
        <v>101.3</v>
      </c>
      <c r="AD785" s="82"/>
    </row>
    <row r="786" spans="2:30" x14ac:dyDescent="0.25">
      <c r="C786" s="91" t="s">
        <v>2</v>
      </c>
      <c r="G786" s="91" t="s">
        <v>2</v>
      </c>
      <c r="K786" s="91" t="s">
        <v>2</v>
      </c>
      <c r="O786" s="92" t="s">
        <v>506</v>
      </c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3">
        <v>81.2</v>
      </c>
      <c r="AD786" s="93"/>
    </row>
    <row r="787" spans="2:30" x14ac:dyDescent="0.25">
      <c r="C787" s="91" t="s">
        <v>2</v>
      </c>
      <c r="G787" s="91" t="s">
        <v>2</v>
      </c>
      <c r="K787" s="91" t="s">
        <v>2</v>
      </c>
      <c r="O787" s="92" t="s">
        <v>207</v>
      </c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3">
        <v>20.100000000000001</v>
      </c>
      <c r="AD787" s="93"/>
    </row>
    <row r="788" spans="2:30" x14ac:dyDescent="0.25">
      <c r="B788" s="90" t="s">
        <v>872</v>
      </c>
      <c r="C788" s="90"/>
      <c r="D788" s="90"/>
      <c r="F788" s="90" t="s">
        <v>314</v>
      </c>
      <c r="G788" s="90"/>
      <c r="H788" s="90"/>
      <c r="I788" s="90"/>
      <c r="J788" s="90" t="s">
        <v>873</v>
      </c>
      <c r="K788" s="90"/>
      <c r="L788" s="90"/>
      <c r="N788" s="90" t="s">
        <v>874</v>
      </c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C788" s="82">
        <v>66.64</v>
      </c>
      <c r="AD788" s="82"/>
    </row>
    <row r="789" spans="2:30" x14ac:dyDescent="0.25">
      <c r="C789" s="91" t="s">
        <v>2</v>
      </c>
      <c r="G789" s="91" t="s">
        <v>2</v>
      </c>
      <c r="K789" s="91" t="s">
        <v>2</v>
      </c>
      <c r="O789" s="92" t="s">
        <v>506</v>
      </c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</row>
    <row r="790" spans="2:30" x14ac:dyDescent="0.25">
      <c r="B790" s="90" t="s">
        <v>875</v>
      </c>
      <c r="C790" s="90"/>
      <c r="D790" s="90"/>
      <c r="F790" s="90" t="s">
        <v>314</v>
      </c>
      <c r="G790" s="90"/>
      <c r="H790" s="90"/>
      <c r="I790" s="90"/>
      <c r="J790" s="90" t="s">
        <v>659</v>
      </c>
      <c r="K790" s="90"/>
      <c r="L790" s="90"/>
      <c r="N790" s="90" t="s">
        <v>660</v>
      </c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C790" s="82">
        <v>62.39</v>
      </c>
      <c r="AD790" s="82"/>
    </row>
    <row r="791" spans="2:30" x14ac:dyDescent="0.25">
      <c r="C791" s="91" t="s">
        <v>2</v>
      </c>
      <c r="G791" s="91" t="s">
        <v>2</v>
      </c>
      <c r="K791" s="91" t="s">
        <v>2</v>
      </c>
      <c r="O791" s="92" t="s">
        <v>207</v>
      </c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3">
        <v>12.66</v>
      </c>
      <c r="AD791" s="93"/>
    </row>
    <row r="792" spans="2:30" x14ac:dyDescent="0.25">
      <c r="C792" s="91" t="s">
        <v>2</v>
      </c>
      <c r="G792" s="91" t="s">
        <v>2</v>
      </c>
      <c r="K792" s="91" t="s">
        <v>2</v>
      </c>
      <c r="O792" s="92" t="s">
        <v>506</v>
      </c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3">
        <v>49.73</v>
      </c>
      <c r="AD792" s="93"/>
    </row>
    <row r="793" spans="2:30" x14ac:dyDescent="0.25">
      <c r="B793" s="90" t="s">
        <v>876</v>
      </c>
      <c r="C793" s="90"/>
      <c r="D793" s="90"/>
      <c r="F793" s="90" t="s">
        <v>314</v>
      </c>
      <c r="G793" s="90"/>
      <c r="H793" s="90"/>
      <c r="I793" s="90"/>
      <c r="J793" s="90" t="s">
        <v>877</v>
      </c>
      <c r="K793" s="90"/>
      <c r="L793" s="90"/>
      <c r="N793" s="90" t="s">
        <v>878</v>
      </c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C793" s="82">
        <v>77.28</v>
      </c>
      <c r="AD793" s="82"/>
    </row>
    <row r="794" spans="2:30" x14ac:dyDescent="0.25">
      <c r="C794" s="91" t="s">
        <v>2</v>
      </c>
      <c r="G794" s="91" t="s">
        <v>2</v>
      </c>
      <c r="K794" s="91" t="s">
        <v>2</v>
      </c>
      <c r="O794" s="92" t="s">
        <v>207</v>
      </c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3">
        <v>11.76</v>
      </c>
      <c r="AD794" s="93"/>
    </row>
    <row r="795" spans="2:30" x14ac:dyDescent="0.25">
      <c r="C795" s="91" t="s">
        <v>2</v>
      </c>
      <c r="G795" s="91" t="s">
        <v>2</v>
      </c>
      <c r="K795" s="91" t="s">
        <v>2</v>
      </c>
      <c r="O795" s="92" t="s">
        <v>506</v>
      </c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3">
        <v>65.52</v>
      </c>
      <c r="AD795" s="93"/>
    </row>
    <row r="796" spans="2:30" x14ac:dyDescent="0.25">
      <c r="B796" s="90" t="s">
        <v>879</v>
      </c>
      <c r="C796" s="90"/>
      <c r="D796" s="90"/>
      <c r="F796" s="90" t="s">
        <v>314</v>
      </c>
      <c r="G796" s="90"/>
      <c r="H796" s="90"/>
      <c r="I796" s="90"/>
      <c r="J796" s="90" t="s">
        <v>880</v>
      </c>
      <c r="K796" s="90"/>
      <c r="L796" s="90"/>
      <c r="N796" s="90" t="s">
        <v>881</v>
      </c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C796" s="82">
        <v>154</v>
      </c>
      <c r="AD796" s="82"/>
    </row>
    <row r="797" spans="2:30" x14ac:dyDescent="0.25">
      <c r="C797" s="91" t="s">
        <v>2</v>
      </c>
      <c r="G797" s="91" t="s">
        <v>2</v>
      </c>
      <c r="K797" s="91" t="s">
        <v>2</v>
      </c>
      <c r="O797" s="92" t="s">
        <v>207</v>
      </c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3">
        <v>75.599999999999994</v>
      </c>
      <c r="AD797" s="93"/>
    </row>
    <row r="798" spans="2:30" x14ac:dyDescent="0.25">
      <c r="C798" s="91" t="s">
        <v>2</v>
      </c>
      <c r="G798" s="91" t="s">
        <v>2</v>
      </c>
      <c r="K798" s="91" t="s">
        <v>2</v>
      </c>
      <c r="O798" s="92" t="s">
        <v>506</v>
      </c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3">
        <v>78.400000000000006</v>
      </c>
      <c r="AD798" s="93"/>
    </row>
    <row r="799" spans="2:30" x14ac:dyDescent="0.25">
      <c r="B799" s="90" t="s">
        <v>882</v>
      </c>
      <c r="C799" s="90"/>
      <c r="D799" s="90"/>
      <c r="F799" s="90" t="s">
        <v>314</v>
      </c>
      <c r="G799" s="90"/>
      <c r="H799" s="90"/>
      <c r="I799" s="90"/>
      <c r="J799" s="90" t="s">
        <v>883</v>
      </c>
      <c r="K799" s="90"/>
      <c r="L799" s="90"/>
      <c r="N799" s="90" t="s">
        <v>884</v>
      </c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C799" s="82">
        <v>61.99</v>
      </c>
      <c r="AD799" s="82"/>
    </row>
    <row r="800" spans="2:30" x14ac:dyDescent="0.25">
      <c r="C800" s="91" t="s">
        <v>2</v>
      </c>
      <c r="G800" s="91" t="s">
        <v>2</v>
      </c>
      <c r="K800" s="91" t="s">
        <v>2</v>
      </c>
      <c r="O800" s="92" t="s">
        <v>506</v>
      </c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3">
        <v>60.59</v>
      </c>
      <c r="AD800" s="93"/>
    </row>
    <row r="801" spans="2:30" x14ac:dyDescent="0.25">
      <c r="C801" s="91" t="s">
        <v>2</v>
      </c>
      <c r="G801" s="91" t="s">
        <v>2</v>
      </c>
      <c r="K801" s="91" t="s">
        <v>2</v>
      </c>
      <c r="O801" s="92" t="s">
        <v>207</v>
      </c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3">
        <v>1.4</v>
      </c>
      <c r="AD801" s="93"/>
    </row>
    <row r="802" spans="2:30" x14ac:dyDescent="0.25">
      <c r="B802" s="90" t="s">
        <v>885</v>
      </c>
      <c r="C802" s="90"/>
      <c r="D802" s="90"/>
      <c r="F802" s="90" t="s">
        <v>314</v>
      </c>
      <c r="G802" s="90"/>
      <c r="H802" s="90"/>
      <c r="I802" s="90"/>
      <c r="J802" s="90" t="s">
        <v>886</v>
      </c>
      <c r="K802" s="90"/>
      <c r="L802" s="90"/>
      <c r="N802" s="90" t="s">
        <v>887</v>
      </c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C802" s="82">
        <v>73.19</v>
      </c>
      <c r="AD802" s="82"/>
    </row>
    <row r="803" spans="2:30" x14ac:dyDescent="0.25">
      <c r="C803" s="91" t="s">
        <v>2</v>
      </c>
      <c r="G803" s="91" t="s">
        <v>2</v>
      </c>
      <c r="K803" s="91" t="s">
        <v>2</v>
      </c>
      <c r="O803" s="92" t="s">
        <v>506</v>
      </c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</row>
    <row r="804" spans="2:30" x14ac:dyDescent="0.25">
      <c r="B804" s="90" t="s">
        <v>888</v>
      </c>
      <c r="C804" s="90"/>
      <c r="D804" s="90"/>
      <c r="F804" s="90" t="s">
        <v>314</v>
      </c>
      <c r="G804" s="90"/>
      <c r="H804" s="90"/>
      <c r="I804" s="90"/>
      <c r="J804" s="90" t="s">
        <v>889</v>
      </c>
      <c r="K804" s="90"/>
      <c r="L804" s="90"/>
      <c r="N804" s="90" t="s">
        <v>890</v>
      </c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C804" s="82">
        <v>15.79</v>
      </c>
      <c r="AD804" s="82"/>
    </row>
    <row r="805" spans="2:30" x14ac:dyDescent="0.25">
      <c r="C805" s="91" t="s">
        <v>2</v>
      </c>
      <c r="G805" s="91" t="s">
        <v>2</v>
      </c>
      <c r="K805" s="91" t="s">
        <v>2</v>
      </c>
      <c r="O805" s="92" t="s">
        <v>725</v>
      </c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</row>
    <row r="806" spans="2:30" x14ac:dyDescent="0.25">
      <c r="B806" s="90" t="s">
        <v>891</v>
      </c>
      <c r="C806" s="90"/>
      <c r="D806" s="90"/>
      <c r="F806" s="90" t="s">
        <v>314</v>
      </c>
      <c r="G806" s="90"/>
      <c r="H806" s="90"/>
      <c r="I806" s="90"/>
      <c r="J806" s="90" t="s">
        <v>685</v>
      </c>
      <c r="K806" s="90"/>
      <c r="L806" s="90"/>
      <c r="N806" s="90" t="s">
        <v>686</v>
      </c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C806" s="82">
        <v>44.18</v>
      </c>
      <c r="AD806" s="82"/>
    </row>
    <row r="807" spans="2:30" x14ac:dyDescent="0.25">
      <c r="C807" s="91" t="s">
        <v>2</v>
      </c>
      <c r="G807" s="91" t="s">
        <v>2</v>
      </c>
      <c r="K807" s="91" t="s">
        <v>2</v>
      </c>
      <c r="O807" s="92" t="s">
        <v>207</v>
      </c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</row>
    <row r="808" spans="2:30" x14ac:dyDescent="0.25">
      <c r="B808" s="90" t="s">
        <v>892</v>
      </c>
      <c r="C808" s="90"/>
      <c r="D808" s="90"/>
      <c r="F808" s="90" t="s">
        <v>314</v>
      </c>
      <c r="G808" s="90"/>
      <c r="H808" s="90"/>
      <c r="I808" s="90"/>
      <c r="J808" s="90" t="s">
        <v>688</v>
      </c>
      <c r="K808" s="90"/>
      <c r="L808" s="90"/>
      <c r="N808" s="90" t="s">
        <v>689</v>
      </c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C808" s="82">
        <v>52.08</v>
      </c>
      <c r="AD808" s="82"/>
    </row>
    <row r="809" spans="2:30" x14ac:dyDescent="0.25">
      <c r="C809" s="91" t="s">
        <v>2</v>
      </c>
      <c r="G809" s="91" t="s">
        <v>2</v>
      </c>
      <c r="K809" s="91" t="s">
        <v>2</v>
      </c>
      <c r="O809" s="92" t="s">
        <v>207</v>
      </c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</row>
    <row r="810" spans="2:30" x14ac:dyDescent="0.25">
      <c r="B810" s="90" t="s">
        <v>893</v>
      </c>
      <c r="C810" s="90"/>
      <c r="D810" s="90"/>
      <c r="F810" s="90" t="s">
        <v>314</v>
      </c>
      <c r="G810" s="90"/>
      <c r="H810" s="90"/>
      <c r="I810" s="90"/>
      <c r="J810" s="90" t="s">
        <v>894</v>
      </c>
      <c r="K810" s="90"/>
      <c r="L810" s="90"/>
      <c r="N810" s="90" t="s">
        <v>895</v>
      </c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C810" s="82">
        <v>7.28</v>
      </c>
      <c r="AD810" s="82"/>
    </row>
    <row r="811" spans="2:30" x14ac:dyDescent="0.25">
      <c r="C811" s="91" t="s">
        <v>2</v>
      </c>
      <c r="G811" s="91" t="s">
        <v>2</v>
      </c>
      <c r="K811" s="91" t="s">
        <v>2</v>
      </c>
      <c r="O811" s="92" t="s">
        <v>506</v>
      </c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</row>
    <row r="812" spans="2:30" x14ac:dyDescent="0.25">
      <c r="B812" s="90" t="s">
        <v>896</v>
      </c>
      <c r="C812" s="90"/>
      <c r="D812" s="90"/>
      <c r="F812" s="90" t="s">
        <v>314</v>
      </c>
      <c r="G812" s="90"/>
      <c r="H812" s="90"/>
      <c r="I812" s="90"/>
      <c r="J812" s="90" t="s">
        <v>897</v>
      </c>
      <c r="K812" s="90"/>
      <c r="L812" s="90"/>
      <c r="N812" s="90" t="s">
        <v>898</v>
      </c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C812" s="82">
        <v>35.06</v>
      </c>
      <c r="AD812" s="82"/>
    </row>
    <row r="813" spans="2:30" x14ac:dyDescent="0.25">
      <c r="C813" s="91" t="s">
        <v>2</v>
      </c>
      <c r="G813" s="91" t="s">
        <v>2</v>
      </c>
      <c r="K813" s="91" t="s">
        <v>2</v>
      </c>
      <c r="O813" s="92" t="s">
        <v>207</v>
      </c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3">
        <v>15.12</v>
      </c>
      <c r="AD813" s="93"/>
    </row>
    <row r="814" spans="2:30" x14ac:dyDescent="0.25">
      <c r="C814" s="91" t="s">
        <v>2</v>
      </c>
      <c r="G814" s="91" t="s">
        <v>2</v>
      </c>
      <c r="K814" s="91" t="s">
        <v>2</v>
      </c>
      <c r="O814" s="92" t="s">
        <v>506</v>
      </c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3">
        <v>19.940000000000001</v>
      </c>
      <c r="AD814" s="93"/>
    </row>
    <row r="815" spans="2:30" x14ac:dyDescent="0.25">
      <c r="B815" s="90" t="s">
        <v>899</v>
      </c>
      <c r="C815" s="90"/>
      <c r="D815" s="90"/>
      <c r="F815" s="90" t="s">
        <v>314</v>
      </c>
      <c r="G815" s="90"/>
      <c r="H815" s="90"/>
      <c r="I815" s="90"/>
      <c r="J815" s="90" t="s">
        <v>707</v>
      </c>
      <c r="K815" s="90"/>
      <c r="L815" s="90"/>
      <c r="N815" s="90" t="s">
        <v>708</v>
      </c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C815" s="82">
        <v>148.09</v>
      </c>
      <c r="AD815" s="82"/>
    </row>
    <row r="816" spans="2:30" x14ac:dyDescent="0.25">
      <c r="C816" s="91" t="s">
        <v>2</v>
      </c>
      <c r="G816" s="91" t="s">
        <v>2</v>
      </c>
      <c r="K816" s="91" t="s">
        <v>2</v>
      </c>
      <c r="O816" s="92" t="s">
        <v>900</v>
      </c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</row>
    <row r="817" spans="1:30" x14ac:dyDescent="0.25">
      <c r="B817" s="90" t="s">
        <v>901</v>
      </c>
      <c r="C817" s="90"/>
      <c r="D817" s="90"/>
      <c r="F817" s="90" t="s">
        <v>314</v>
      </c>
      <c r="G817" s="90"/>
      <c r="H817" s="90"/>
      <c r="I817" s="90"/>
      <c r="J817" s="90" t="s">
        <v>667</v>
      </c>
      <c r="K817" s="90"/>
      <c r="L817" s="90"/>
      <c r="N817" s="90" t="s">
        <v>668</v>
      </c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C817" s="82">
        <v>12588.61</v>
      </c>
      <c r="AD817" s="82"/>
    </row>
    <row r="818" spans="1:30" x14ac:dyDescent="0.25">
      <c r="C818" s="91" t="s">
        <v>2</v>
      </c>
      <c r="G818" s="91" t="s">
        <v>2</v>
      </c>
      <c r="K818" s="91" t="s">
        <v>2</v>
      </c>
      <c r="O818" s="92" t="s">
        <v>902</v>
      </c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3">
        <v>1089</v>
      </c>
      <c r="AD818" s="93"/>
    </row>
    <row r="819" spans="1:30" x14ac:dyDescent="0.25">
      <c r="C819" s="91" t="s">
        <v>2</v>
      </c>
      <c r="G819" s="91" t="s">
        <v>2</v>
      </c>
      <c r="K819" s="91" t="s">
        <v>2</v>
      </c>
      <c r="O819" s="92" t="s">
        <v>903</v>
      </c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3">
        <v>7411.68</v>
      </c>
      <c r="AD819" s="93"/>
    </row>
    <row r="820" spans="1:30" x14ac:dyDescent="0.25">
      <c r="C820" s="91" t="s">
        <v>2</v>
      </c>
      <c r="G820" s="91" t="s">
        <v>2</v>
      </c>
      <c r="K820" s="91" t="s">
        <v>2</v>
      </c>
      <c r="O820" s="92" t="s">
        <v>904</v>
      </c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3">
        <v>3587.92</v>
      </c>
      <c r="AD820" s="93"/>
    </row>
    <row r="821" spans="1:30" x14ac:dyDescent="0.25">
      <c r="C821" s="91" t="s">
        <v>2</v>
      </c>
      <c r="G821" s="91" t="s">
        <v>2</v>
      </c>
      <c r="K821" s="91" t="s">
        <v>2</v>
      </c>
      <c r="O821" s="92" t="s">
        <v>669</v>
      </c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3">
        <v>291.67</v>
      </c>
      <c r="AD821" s="93"/>
    </row>
    <row r="822" spans="1:30" x14ac:dyDescent="0.25">
      <c r="C822" s="91" t="s">
        <v>2</v>
      </c>
      <c r="G822" s="91" t="s">
        <v>2</v>
      </c>
      <c r="K822" s="91" t="s">
        <v>2</v>
      </c>
      <c r="O822" s="92" t="s">
        <v>670</v>
      </c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3">
        <v>208.34</v>
      </c>
      <c r="AD822" s="93"/>
    </row>
    <row r="823" spans="1:30" ht="124.5" customHeight="1" x14ac:dyDescent="0.25"/>
    <row r="824" spans="1:30" ht="12" customHeight="1" x14ac:dyDescent="0.25"/>
    <row r="825" spans="1:30" ht="13.5" customHeight="1" x14ac:dyDescent="0.25">
      <c r="A825" s="85" t="s">
        <v>45</v>
      </c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R825" s="86" t="s">
        <v>905</v>
      </c>
      <c r="S825" s="86"/>
      <c r="T825" s="86"/>
      <c r="U825" s="86"/>
      <c r="V825" s="86"/>
      <c r="W825" s="86"/>
      <c r="X825" s="86"/>
      <c r="Y825" s="86"/>
      <c r="Z825" s="86"/>
      <c r="AA825" s="86"/>
      <c r="AB825" s="86"/>
      <c r="AC825" s="86"/>
      <c r="AD825" s="86"/>
    </row>
    <row r="826" spans="1:30" ht="25.5" customHeight="1" x14ac:dyDescent="0.25">
      <c r="C826" s="77" t="s">
        <v>47</v>
      </c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</row>
    <row r="827" spans="1:30" ht="7.5" customHeight="1" x14ac:dyDescent="0.25"/>
    <row r="828" spans="1:30" ht="18.75" customHeight="1" x14ac:dyDescent="0.25">
      <c r="I828" s="87" t="s">
        <v>48</v>
      </c>
      <c r="J828" s="87"/>
      <c r="K828" s="87"/>
      <c r="L828" s="87"/>
      <c r="M828" s="87"/>
      <c r="N828" s="87"/>
      <c r="O828" s="87"/>
      <c r="P828" s="87"/>
      <c r="S828" s="88" t="s">
        <v>49</v>
      </c>
      <c r="T828" s="88"/>
      <c r="U828" s="88"/>
      <c r="V828" s="88"/>
      <c r="W828" s="88"/>
      <c r="X828" s="88"/>
      <c r="Y828" s="88"/>
    </row>
    <row r="829" spans="1:30" ht="6.75" customHeight="1" x14ac:dyDescent="0.25"/>
    <row r="830" spans="1:30" ht="14.25" customHeight="1" x14ac:dyDescent="0.25">
      <c r="A830" s="89" t="s">
        <v>50</v>
      </c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</row>
    <row r="831" spans="1:30" x14ac:dyDescent="0.25">
      <c r="B831" s="79" t="s">
        <v>51</v>
      </c>
      <c r="C831" s="79"/>
      <c r="D831" s="79"/>
      <c r="F831" s="79" t="s">
        <v>52</v>
      </c>
      <c r="G831" s="79"/>
      <c r="H831" s="79"/>
      <c r="I831" s="79"/>
      <c r="J831" s="79" t="s">
        <v>53</v>
      </c>
      <c r="K831" s="79"/>
      <c r="L831" s="79"/>
      <c r="N831" s="79" t="s">
        <v>54</v>
      </c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C831" s="80" t="s">
        <v>55</v>
      </c>
      <c r="AD831" s="80"/>
    </row>
    <row r="832" spans="1:30" x14ac:dyDescent="0.25">
      <c r="B832" s="90" t="s">
        <v>906</v>
      </c>
      <c r="C832" s="90"/>
      <c r="D832" s="90"/>
      <c r="F832" s="90" t="s">
        <v>391</v>
      </c>
      <c r="G832" s="90"/>
      <c r="H832" s="90"/>
      <c r="I832" s="90"/>
      <c r="J832" s="90" t="s">
        <v>538</v>
      </c>
      <c r="K832" s="90"/>
      <c r="L832" s="90"/>
      <c r="N832" s="90" t="s">
        <v>539</v>
      </c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C832" s="82">
        <v>858.74</v>
      </c>
      <c r="AD832" s="82"/>
    </row>
    <row r="833" spans="3:30" x14ac:dyDescent="0.25">
      <c r="C833" s="91" t="s">
        <v>2</v>
      </c>
      <c r="G833" s="91" t="s">
        <v>2</v>
      </c>
      <c r="K833" s="91" t="s">
        <v>2</v>
      </c>
      <c r="O833" s="92" t="s">
        <v>907</v>
      </c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3">
        <v>3.5</v>
      </c>
      <c r="AD833" s="93"/>
    </row>
    <row r="834" spans="3:30" x14ac:dyDescent="0.25">
      <c r="C834" s="91" t="s">
        <v>2</v>
      </c>
      <c r="G834" s="91" t="s">
        <v>2</v>
      </c>
      <c r="K834" s="91" t="s">
        <v>2</v>
      </c>
      <c r="O834" s="92" t="s">
        <v>908</v>
      </c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3">
        <v>13.92</v>
      </c>
      <c r="AD834" s="93"/>
    </row>
    <row r="835" spans="3:30" x14ac:dyDescent="0.25">
      <c r="C835" s="91" t="s">
        <v>2</v>
      </c>
      <c r="G835" s="91" t="s">
        <v>2</v>
      </c>
      <c r="K835" s="91" t="s">
        <v>2</v>
      </c>
      <c r="O835" s="92" t="s">
        <v>909</v>
      </c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3">
        <v>43.49</v>
      </c>
      <c r="AD835" s="93"/>
    </row>
    <row r="836" spans="3:30" x14ac:dyDescent="0.25">
      <c r="C836" s="91" t="s">
        <v>2</v>
      </c>
      <c r="G836" s="91" t="s">
        <v>2</v>
      </c>
      <c r="K836" s="91" t="s">
        <v>2</v>
      </c>
      <c r="O836" s="92" t="s">
        <v>910</v>
      </c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3">
        <v>7.83</v>
      </c>
      <c r="AD836" s="93"/>
    </row>
    <row r="837" spans="3:30" x14ac:dyDescent="0.25">
      <c r="C837" s="91" t="s">
        <v>2</v>
      </c>
      <c r="G837" s="91" t="s">
        <v>2</v>
      </c>
      <c r="K837" s="91" t="s">
        <v>2</v>
      </c>
      <c r="O837" s="92" t="s">
        <v>911</v>
      </c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3">
        <v>26.1</v>
      </c>
      <c r="AD837" s="93"/>
    </row>
    <row r="838" spans="3:30" x14ac:dyDescent="0.25">
      <c r="C838" s="91" t="s">
        <v>2</v>
      </c>
      <c r="G838" s="91" t="s">
        <v>2</v>
      </c>
      <c r="K838" s="91" t="s">
        <v>2</v>
      </c>
      <c r="O838" s="92" t="s">
        <v>912</v>
      </c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3">
        <v>9.84</v>
      </c>
      <c r="AD838" s="93"/>
    </row>
    <row r="839" spans="3:30" x14ac:dyDescent="0.25">
      <c r="C839" s="91" t="s">
        <v>2</v>
      </c>
      <c r="G839" s="91" t="s">
        <v>2</v>
      </c>
      <c r="K839" s="91" t="s">
        <v>2</v>
      </c>
      <c r="O839" s="92" t="s">
        <v>913</v>
      </c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3">
        <v>3.94</v>
      </c>
      <c r="AD839" s="93"/>
    </row>
    <row r="840" spans="3:30" x14ac:dyDescent="0.25">
      <c r="C840" s="91" t="s">
        <v>2</v>
      </c>
      <c r="G840" s="91" t="s">
        <v>2</v>
      </c>
      <c r="K840" s="91" t="s">
        <v>2</v>
      </c>
      <c r="O840" s="92" t="s">
        <v>914</v>
      </c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3">
        <v>245.99</v>
      </c>
      <c r="AD840" s="93"/>
    </row>
    <row r="841" spans="3:30" x14ac:dyDescent="0.25">
      <c r="C841" s="91" t="s">
        <v>2</v>
      </c>
      <c r="G841" s="91" t="s">
        <v>2</v>
      </c>
      <c r="K841" s="91" t="s">
        <v>2</v>
      </c>
      <c r="O841" s="92" t="s">
        <v>915</v>
      </c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3">
        <v>245.99</v>
      </c>
      <c r="AD841" s="93"/>
    </row>
    <row r="842" spans="3:30" x14ac:dyDescent="0.25">
      <c r="C842" s="91" t="s">
        <v>2</v>
      </c>
      <c r="G842" s="91" t="s">
        <v>2</v>
      </c>
      <c r="K842" s="91" t="s">
        <v>2</v>
      </c>
      <c r="O842" s="92" t="s">
        <v>916</v>
      </c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3">
        <v>10.89</v>
      </c>
      <c r="AD842" s="93"/>
    </row>
    <row r="843" spans="3:30" x14ac:dyDescent="0.25">
      <c r="C843" s="91" t="s">
        <v>2</v>
      </c>
      <c r="G843" s="91" t="s">
        <v>2</v>
      </c>
      <c r="K843" s="91" t="s">
        <v>2</v>
      </c>
      <c r="O843" s="92" t="s">
        <v>917</v>
      </c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3">
        <v>6.25</v>
      </c>
      <c r="AD843" s="93"/>
    </row>
    <row r="844" spans="3:30" x14ac:dyDescent="0.25">
      <c r="C844" s="91" t="s">
        <v>2</v>
      </c>
      <c r="G844" s="91" t="s">
        <v>2</v>
      </c>
      <c r="K844" s="91" t="s">
        <v>2</v>
      </c>
      <c r="O844" s="92" t="s">
        <v>918</v>
      </c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3">
        <v>20.87</v>
      </c>
      <c r="AD844" s="93"/>
    </row>
    <row r="845" spans="3:30" x14ac:dyDescent="0.25">
      <c r="C845" s="91" t="s">
        <v>2</v>
      </c>
      <c r="G845" s="91" t="s">
        <v>2</v>
      </c>
      <c r="K845" s="91" t="s">
        <v>2</v>
      </c>
      <c r="O845" s="92" t="s">
        <v>919</v>
      </c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3">
        <v>4.17</v>
      </c>
      <c r="AD845" s="93"/>
    </row>
    <row r="846" spans="3:30" x14ac:dyDescent="0.25">
      <c r="C846" s="91" t="s">
        <v>2</v>
      </c>
      <c r="G846" s="91" t="s">
        <v>2</v>
      </c>
      <c r="K846" s="91" t="s">
        <v>2</v>
      </c>
      <c r="O846" s="92" t="s">
        <v>920</v>
      </c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3">
        <v>1.78</v>
      </c>
      <c r="AD846" s="93"/>
    </row>
    <row r="847" spans="3:30" x14ac:dyDescent="0.25">
      <c r="C847" s="91" t="s">
        <v>2</v>
      </c>
      <c r="G847" s="91" t="s">
        <v>2</v>
      </c>
      <c r="K847" s="91" t="s">
        <v>2</v>
      </c>
      <c r="O847" s="92" t="s">
        <v>920</v>
      </c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3">
        <v>1.78</v>
      </c>
      <c r="AD847" s="93"/>
    </row>
    <row r="848" spans="3:30" x14ac:dyDescent="0.25">
      <c r="C848" s="91" t="s">
        <v>2</v>
      </c>
      <c r="G848" s="91" t="s">
        <v>2</v>
      </c>
      <c r="K848" s="91" t="s">
        <v>2</v>
      </c>
      <c r="O848" s="92" t="s">
        <v>920</v>
      </c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3">
        <v>1.78</v>
      </c>
      <c r="AD848" s="93"/>
    </row>
    <row r="849" spans="2:30" x14ac:dyDescent="0.25">
      <c r="C849" s="91" t="s">
        <v>2</v>
      </c>
      <c r="G849" s="91" t="s">
        <v>2</v>
      </c>
      <c r="K849" s="91" t="s">
        <v>2</v>
      </c>
      <c r="O849" s="92" t="s">
        <v>921</v>
      </c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3">
        <v>4.12</v>
      </c>
      <c r="AD849" s="93"/>
    </row>
    <row r="850" spans="2:30" x14ac:dyDescent="0.25">
      <c r="C850" s="91" t="s">
        <v>2</v>
      </c>
      <c r="G850" s="91" t="s">
        <v>2</v>
      </c>
      <c r="K850" s="91" t="s">
        <v>2</v>
      </c>
      <c r="O850" s="92" t="s">
        <v>922</v>
      </c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3">
        <v>54</v>
      </c>
      <c r="AD850" s="93"/>
    </row>
    <row r="851" spans="2:30" x14ac:dyDescent="0.25">
      <c r="C851" s="91" t="s">
        <v>2</v>
      </c>
      <c r="G851" s="91" t="s">
        <v>2</v>
      </c>
      <c r="K851" s="91" t="s">
        <v>2</v>
      </c>
      <c r="O851" s="92" t="s">
        <v>923</v>
      </c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3">
        <v>21.18</v>
      </c>
      <c r="AD851" s="93"/>
    </row>
    <row r="852" spans="2:30" x14ac:dyDescent="0.25">
      <c r="C852" s="91" t="s">
        <v>2</v>
      </c>
      <c r="G852" s="91" t="s">
        <v>2</v>
      </c>
      <c r="K852" s="91" t="s">
        <v>2</v>
      </c>
      <c r="O852" s="92" t="s">
        <v>924</v>
      </c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3">
        <v>10.65</v>
      </c>
      <c r="AD852" s="93"/>
    </row>
    <row r="853" spans="2:30" x14ac:dyDescent="0.25">
      <c r="C853" s="91" t="s">
        <v>2</v>
      </c>
      <c r="G853" s="91" t="s">
        <v>2</v>
      </c>
      <c r="K853" s="91" t="s">
        <v>2</v>
      </c>
      <c r="O853" s="92" t="s">
        <v>917</v>
      </c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3">
        <v>6.26</v>
      </c>
      <c r="AD853" s="93"/>
    </row>
    <row r="854" spans="2:30" x14ac:dyDescent="0.25">
      <c r="C854" s="91" t="s">
        <v>2</v>
      </c>
      <c r="G854" s="91" t="s">
        <v>2</v>
      </c>
      <c r="K854" s="91" t="s">
        <v>2</v>
      </c>
      <c r="O854" s="92" t="s">
        <v>925</v>
      </c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3">
        <v>41.88</v>
      </c>
      <c r="AD854" s="93"/>
    </row>
    <row r="855" spans="2:30" x14ac:dyDescent="0.25">
      <c r="C855" s="91" t="s">
        <v>2</v>
      </c>
      <c r="G855" s="91" t="s">
        <v>2</v>
      </c>
      <c r="K855" s="91" t="s">
        <v>2</v>
      </c>
      <c r="O855" s="92" t="s">
        <v>926</v>
      </c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3">
        <v>16.48</v>
      </c>
      <c r="AD855" s="93"/>
    </row>
    <row r="856" spans="2:30" x14ac:dyDescent="0.25">
      <c r="C856" s="91" t="s">
        <v>2</v>
      </c>
      <c r="G856" s="91" t="s">
        <v>2</v>
      </c>
      <c r="K856" s="91" t="s">
        <v>2</v>
      </c>
      <c r="O856" s="92" t="s">
        <v>927</v>
      </c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3">
        <v>32.97</v>
      </c>
      <c r="AD856" s="93"/>
    </row>
    <row r="857" spans="2:30" x14ac:dyDescent="0.25">
      <c r="C857" s="91" t="s">
        <v>2</v>
      </c>
      <c r="G857" s="91" t="s">
        <v>2</v>
      </c>
      <c r="K857" s="91" t="s">
        <v>2</v>
      </c>
      <c r="O857" s="92" t="s">
        <v>928</v>
      </c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3">
        <v>23.08</v>
      </c>
      <c r="AD857" s="93"/>
    </row>
    <row r="858" spans="2:30" x14ac:dyDescent="0.25">
      <c r="B858" s="90" t="s">
        <v>929</v>
      </c>
      <c r="C858" s="90"/>
      <c r="D858" s="90"/>
      <c r="F858" s="90" t="s">
        <v>391</v>
      </c>
      <c r="G858" s="90"/>
      <c r="H858" s="90"/>
      <c r="I858" s="90"/>
      <c r="J858" s="90" t="s">
        <v>547</v>
      </c>
      <c r="K858" s="90"/>
      <c r="L858" s="90"/>
      <c r="N858" s="90" t="s">
        <v>548</v>
      </c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C858" s="82">
        <v>2029.37</v>
      </c>
      <c r="AD858" s="82"/>
    </row>
    <row r="859" spans="2:30" x14ac:dyDescent="0.25">
      <c r="C859" s="91" t="s">
        <v>2</v>
      </c>
      <c r="G859" s="91" t="s">
        <v>2</v>
      </c>
      <c r="K859" s="91" t="s">
        <v>2</v>
      </c>
      <c r="O859" s="92" t="s">
        <v>930</v>
      </c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3">
        <v>285.36</v>
      </c>
      <c r="AD859" s="93"/>
    </row>
    <row r="860" spans="2:30" x14ac:dyDescent="0.25">
      <c r="C860" s="91" t="s">
        <v>2</v>
      </c>
      <c r="G860" s="91" t="s">
        <v>2</v>
      </c>
      <c r="K860" s="91" t="s">
        <v>2</v>
      </c>
      <c r="O860" s="92" t="s">
        <v>931</v>
      </c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3">
        <v>930.02</v>
      </c>
      <c r="AD860" s="93"/>
    </row>
    <row r="861" spans="2:30" x14ac:dyDescent="0.25">
      <c r="C861" s="91" t="s">
        <v>2</v>
      </c>
      <c r="G861" s="91" t="s">
        <v>2</v>
      </c>
      <c r="K861" s="91" t="s">
        <v>2</v>
      </c>
      <c r="O861" s="92" t="s">
        <v>931</v>
      </c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3">
        <v>813.99</v>
      </c>
      <c r="AD861" s="93"/>
    </row>
    <row r="862" spans="2:30" x14ac:dyDescent="0.25">
      <c r="B862" s="90" t="s">
        <v>932</v>
      </c>
      <c r="C862" s="90"/>
      <c r="D862" s="90"/>
      <c r="F862" s="90" t="s">
        <v>391</v>
      </c>
      <c r="G862" s="90"/>
      <c r="H862" s="90"/>
      <c r="I862" s="90"/>
      <c r="J862" s="90" t="s">
        <v>933</v>
      </c>
      <c r="K862" s="90"/>
      <c r="L862" s="90"/>
      <c r="N862" s="90" t="s">
        <v>934</v>
      </c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C862" s="82">
        <v>150</v>
      </c>
      <c r="AD862" s="82"/>
    </row>
    <row r="863" spans="2:30" x14ac:dyDescent="0.25">
      <c r="C863" s="91" t="s">
        <v>2</v>
      </c>
      <c r="G863" s="91" t="s">
        <v>2</v>
      </c>
      <c r="K863" s="91" t="s">
        <v>2</v>
      </c>
      <c r="O863" s="92" t="s">
        <v>935</v>
      </c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</row>
    <row r="864" spans="2:30" x14ac:dyDescent="0.25">
      <c r="B864" s="90" t="s">
        <v>936</v>
      </c>
      <c r="C864" s="90"/>
      <c r="D864" s="90"/>
      <c r="F864" s="90" t="s">
        <v>391</v>
      </c>
      <c r="G864" s="90"/>
      <c r="H864" s="90"/>
      <c r="I864" s="90"/>
      <c r="J864" s="90" t="s">
        <v>937</v>
      </c>
      <c r="K864" s="90"/>
      <c r="L864" s="90"/>
      <c r="N864" s="90" t="s">
        <v>938</v>
      </c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C864" s="82">
        <v>125</v>
      </c>
      <c r="AD864" s="82"/>
    </row>
    <row r="865" spans="2:30" x14ac:dyDescent="0.25">
      <c r="C865" s="91" t="s">
        <v>2</v>
      </c>
      <c r="G865" s="91" t="s">
        <v>2</v>
      </c>
      <c r="K865" s="91" t="s">
        <v>2</v>
      </c>
      <c r="O865" s="92" t="s">
        <v>939</v>
      </c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</row>
    <row r="866" spans="2:30" x14ac:dyDescent="0.25">
      <c r="B866" s="90" t="s">
        <v>940</v>
      </c>
      <c r="C866" s="90"/>
      <c r="D866" s="90"/>
      <c r="F866" s="90" t="s">
        <v>391</v>
      </c>
      <c r="G866" s="90"/>
      <c r="H866" s="90"/>
      <c r="I866" s="90"/>
      <c r="J866" s="90" t="s">
        <v>581</v>
      </c>
      <c r="K866" s="90"/>
      <c r="L866" s="90"/>
      <c r="N866" s="90" t="s">
        <v>582</v>
      </c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C866" s="82">
        <v>400</v>
      </c>
      <c r="AD866" s="82"/>
    </row>
    <row r="867" spans="2:30" x14ac:dyDescent="0.25">
      <c r="C867" s="91" t="s">
        <v>2</v>
      </c>
      <c r="G867" s="91" t="s">
        <v>2</v>
      </c>
      <c r="K867" s="91" t="s">
        <v>2</v>
      </c>
      <c r="O867" s="92" t="s">
        <v>941</v>
      </c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</row>
    <row r="868" spans="2:30" x14ac:dyDescent="0.25">
      <c r="B868" s="90" t="s">
        <v>942</v>
      </c>
      <c r="C868" s="90"/>
      <c r="D868" s="90"/>
      <c r="F868" s="90" t="s">
        <v>391</v>
      </c>
      <c r="G868" s="90"/>
      <c r="H868" s="90"/>
      <c r="I868" s="90"/>
      <c r="J868" s="90" t="s">
        <v>813</v>
      </c>
      <c r="K868" s="90"/>
      <c r="L868" s="90"/>
      <c r="N868" s="90" t="s">
        <v>814</v>
      </c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C868" s="82">
        <v>124</v>
      </c>
      <c r="AD868" s="82"/>
    </row>
    <row r="869" spans="2:30" x14ac:dyDescent="0.25">
      <c r="C869" s="91" t="s">
        <v>2</v>
      </c>
      <c r="G869" s="91" t="s">
        <v>2</v>
      </c>
      <c r="K869" s="91" t="s">
        <v>2</v>
      </c>
      <c r="O869" s="92" t="s">
        <v>943</v>
      </c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</row>
    <row r="870" spans="2:30" x14ac:dyDescent="0.25">
      <c r="B870" s="90" t="s">
        <v>944</v>
      </c>
      <c r="C870" s="90"/>
      <c r="D870" s="90"/>
      <c r="F870" s="90" t="s">
        <v>391</v>
      </c>
      <c r="G870" s="90"/>
      <c r="H870" s="90"/>
      <c r="I870" s="90"/>
      <c r="J870" s="90" t="s">
        <v>945</v>
      </c>
      <c r="K870" s="90"/>
      <c r="L870" s="90"/>
      <c r="N870" s="90" t="s">
        <v>946</v>
      </c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C870" s="82">
        <v>350.28</v>
      </c>
      <c r="AD870" s="82"/>
    </row>
    <row r="871" spans="2:30" x14ac:dyDescent="0.25">
      <c r="C871" s="91" t="s">
        <v>2</v>
      </c>
      <c r="G871" s="91" t="s">
        <v>2</v>
      </c>
      <c r="K871" s="91" t="s">
        <v>2</v>
      </c>
      <c r="O871" s="92" t="s">
        <v>947</v>
      </c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</row>
    <row r="872" spans="2:30" x14ac:dyDescent="0.25">
      <c r="B872" s="90" t="s">
        <v>948</v>
      </c>
      <c r="C872" s="90"/>
      <c r="D872" s="90"/>
      <c r="F872" s="90" t="s">
        <v>391</v>
      </c>
      <c r="G872" s="90"/>
      <c r="H872" s="90"/>
      <c r="I872" s="90"/>
      <c r="J872" s="90" t="s">
        <v>949</v>
      </c>
      <c r="K872" s="90"/>
      <c r="L872" s="90"/>
      <c r="N872" s="90" t="s">
        <v>950</v>
      </c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C872" s="82">
        <v>8.85</v>
      </c>
      <c r="AD872" s="82"/>
    </row>
    <row r="873" spans="2:30" x14ac:dyDescent="0.25">
      <c r="C873" s="91" t="s">
        <v>2</v>
      </c>
      <c r="G873" s="91" t="s">
        <v>2</v>
      </c>
      <c r="K873" s="91" t="s">
        <v>2</v>
      </c>
      <c r="O873" s="92" t="s">
        <v>207</v>
      </c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</row>
    <row r="874" spans="2:30" x14ac:dyDescent="0.25">
      <c r="B874" s="90" t="s">
        <v>951</v>
      </c>
      <c r="C874" s="90"/>
      <c r="D874" s="90"/>
      <c r="F874" s="90" t="s">
        <v>391</v>
      </c>
      <c r="G874" s="90"/>
      <c r="H874" s="90"/>
      <c r="I874" s="90"/>
      <c r="J874" s="90" t="s">
        <v>819</v>
      </c>
      <c r="K874" s="90"/>
      <c r="L874" s="90"/>
      <c r="N874" s="90" t="s">
        <v>820</v>
      </c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C874" s="82">
        <v>125</v>
      </c>
      <c r="AD874" s="82"/>
    </row>
    <row r="875" spans="2:30" x14ac:dyDescent="0.25">
      <c r="C875" s="91" t="s">
        <v>2</v>
      </c>
      <c r="G875" s="91" t="s">
        <v>2</v>
      </c>
      <c r="K875" s="91" t="s">
        <v>2</v>
      </c>
      <c r="O875" s="92" t="s">
        <v>935</v>
      </c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</row>
    <row r="876" spans="2:30" x14ac:dyDescent="0.25">
      <c r="B876" s="90" t="s">
        <v>952</v>
      </c>
      <c r="C876" s="90"/>
      <c r="D876" s="90"/>
      <c r="F876" s="90" t="s">
        <v>391</v>
      </c>
      <c r="G876" s="90"/>
      <c r="H876" s="90"/>
      <c r="I876" s="90"/>
      <c r="J876" s="90" t="s">
        <v>630</v>
      </c>
      <c r="K876" s="90"/>
      <c r="L876" s="90"/>
      <c r="N876" s="90" t="s">
        <v>631</v>
      </c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C876" s="82">
        <v>150</v>
      </c>
      <c r="AD876" s="82"/>
    </row>
    <row r="877" spans="2:30" x14ac:dyDescent="0.25">
      <c r="C877" s="91" t="s">
        <v>2</v>
      </c>
      <c r="G877" s="91" t="s">
        <v>2</v>
      </c>
      <c r="K877" s="91" t="s">
        <v>2</v>
      </c>
      <c r="O877" s="92" t="s">
        <v>953</v>
      </c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</row>
    <row r="878" spans="2:30" x14ac:dyDescent="0.25">
      <c r="B878" s="90" t="s">
        <v>954</v>
      </c>
      <c r="C878" s="90"/>
      <c r="D878" s="90"/>
      <c r="F878" s="90" t="s">
        <v>391</v>
      </c>
      <c r="G878" s="90"/>
      <c r="H878" s="90"/>
      <c r="I878" s="90"/>
      <c r="J878" s="90" t="s">
        <v>833</v>
      </c>
      <c r="K878" s="90"/>
      <c r="L878" s="90"/>
      <c r="N878" s="90" t="s">
        <v>834</v>
      </c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C878" s="82">
        <v>249.99</v>
      </c>
      <c r="AD878" s="82"/>
    </row>
    <row r="879" spans="2:30" x14ac:dyDescent="0.25">
      <c r="C879" s="91" t="s">
        <v>2</v>
      </c>
      <c r="G879" s="91" t="s">
        <v>2</v>
      </c>
      <c r="K879" s="91" t="s">
        <v>2</v>
      </c>
      <c r="O879" s="92" t="s">
        <v>955</v>
      </c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</row>
    <row r="880" spans="2:30" x14ac:dyDescent="0.25">
      <c r="B880" s="90" t="s">
        <v>956</v>
      </c>
      <c r="C880" s="90"/>
      <c r="D880" s="90"/>
      <c r="F880" s="90" t="s">
        <v>391</v>
      </c>
      <c r="G880" s="90"/>
      <c r="H880" s="90"/>
      <c r="I880" s="90"/>
      <c r="J880" s="90" t="s">
        <v>839</v>
      </c>
      <c r="K880" s="90"/>
      <c r="L880" s="90"/>
      <c r="N880" s="90" t="s">
        <v>840</v>
      </c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C880" s="82">
        <v>131</v>
      </c>
      <c r="AD880" s="82"/>
    </row>
    <row r="881" spans="1:30" x14ac:dyDescent="0.25">
      <c r="C881" s="91" t="s">
        <v>2</v>
      </c>
      <c r="G881" s="91" t="s">
        <v>2</v>
      </c>
      <c r="K881" s="91" t="s">
        <v>2</v>
      </c>
      <c r="O881" s="92" t="s">
        <v>935</v>
      </c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</row>
    <row r="882" spans="1:30" x14ac:dyDescent="0.25">
      <c r="B882" s="90" t="s">
        <v>957</v>
      </c>
      <c r="C882" s="90"/>
      <c r="D882" s="90"/>
      <c r="F882" s="90" t="s">
        <v>391</v>
      </c>
      <c r="G882" s="90"/>
      <c r="H882" s="90"/>
      <c r="I882" s="90"/>
      <c r="J882" s="90" t="s">
        <v>842</v>
      </c>
      <c r="K882" s="90"/>
      <c r="L882" s="90"/>
      <c r="N882" s="90" t="s">
        <v>843</v>
      </c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C882" s="82">
        <v>225</v>
      </c>
      <c r="AD882" s="82"/>
    </row>
    <row r="883" spans="1:30" x14ac:dyDescent="0.25">
      <c r="C883" s="91" t="s">
        <v>2</v>
      </c>
      <c r="G883" s="91" t="s">
        <v>2</v>
      </c>
      <c r="K883" s="91" t="s">
        <v>2</v>
      </c>
      <c r="O883" s="92" t="s">
        <v>935</v>
      </c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</row>
    <row r="884" spans="1:30" ht="21.75" customHeight="1" x14ac:dyDescent="0.25"/>
    <row r="885" spans="1:30" ht="12" customHeight="1" x14ac:dyDescent="0.25"/>
    <row r="886" spans="1:30" ht="13.5" customHeight="1" x14ac:dyDescent="0.25">
      <c r="A886" s="85" t="s">
        <v>45</v>
      </c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R886" s="86" t="s">
        <v>958</v>
      </c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86"/>
    </row>
    <row r="887" spans="1:30" ht="25.5" customHeight="1" x14ac:dyDescent="0.25">
      <c r="C887" s="77" t="s">
        <v>47</v>
      </c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</row>
    <row r="888" spans="1:30" ht="7.5" customHeight="1" x14ac:dyDescent="0.25"/>
    <row r="889" spans="1:30" ht="18.75" customHeight="1" x14ac:dyDescent="0.25">
      <c r="I889" s="87" t="s">
        <v>48</v>
      </c>
      <c r="J889" s="87"/>
      <c r="K889" s="87"/>
      <c r="L889" s="87"/>
      <c r="M889" s="87"/>
      <c r="N889" s="87"/>
      <c r="O889" s="87"/>
      <c r="P889" s="87"/>
      <c r="S889" s="88" t="s">
        <v>49</v>
      </c>
      <c r="T889" s="88"/>
      <c r="U889" s="88"/>
      <c r="V889" s="88"/>
      <c r="W889" s="88"/>
      <c r="X889" s="88"/>
      <c r="Y889" s="88"/>
    </row>
    <row r="890" spans="1:30" ht="6.75" customHeight="1" x14ac:dyDescent="0.25"/>
    <row r="891" spans="1:30" ht="14.25" customHeight="1" x14ac:dyDescent="0.25">
      <c r="A891" s="89" t="s">
        <v>50</v>
      </c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</row>
    <row r="892" spans="1:30" x14ac:dyDescent="0.25">
      <c r="B892" s="79" t="s">
        <v>51</v>
      </c>
      <c r="C892" s="79"/>
      <c r="D892" s="79"/>
      <c r="F892" s="79" t="s">
        <v>52</v>
      </c>
      <c r="G892" s="79"/>
      <c r="H892" s="79"/>
      <c r="I892" s="79"/>
      <c r="J892" s="79" t="s">
        <v>53</v>
      </c>
      <c r="K892" s="79"/>
      <c r="L892" s="79"/>
      <c r="N892" s="79" t="s">
        <v>54</v>
      </c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C892" s="80" t="s">
        <v>55</v>
      </c>
      <c r="AD892" s="80"/>
    </row>
    <row r="893" spans="1:30" x14ac:dyDescent="0.25">
      <c r="B893" s="90" t="s">
        <v>959</v>
      </c>
      <c r="C893" s="90"/>
      <c r="D893" s="90"/>
      <c r="F893" s="90" t="s">
        <v>391</v>
      </c>
      <c r="G893" s="90"/>
      <c r="H893" s="90"/>
      <c r="I893" s="90"/>
      <c r="J893" s="90" t="s">
        <v>849</v>
      </c>
      <c r="K893" s="90"/>
      <c r="L893" s="90"/>
      <c r="N893" s="90" t="s">
        <v>850</v>
      </c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C893" s="82">
        <v>125</v>
      </c>
      <c r="AD893" s="82"/>
    </row>
    <row r="894" spans="1:30" x14ac:dyDescent="0.25">
      <c r="C894" s="91" t="s">
        <v>2</v>
      </c>
      <c r="G894" s="91" t="s">
        <v>2</v>
      </c>
      <c r="K894" s="91" t="s">
        <v>2</v>
      </c>
      <c r="O894" s="92" t="s">
        <v>960</v>
      </c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</row>
    <row r="895" spans="1:30" x14ac:dyDescent="0.25">
      <c r="B895" s="90" t="s">
        <v>961</v>
      </c>
      <c r="C895" s="90"/>
      <c r="D895" s="90"/>
      <c r="F895" s="90" t="s">
        <v>391</v>
      </c>
      <c r="G895" s="90"/>
      <c r="H895" s="90"/>
      <c r="I895" s="90"/>
      <c r="J895" s="90" t="s">
        <v>962</v>
      </c>
      <c r="K895" s="90"/>
      <c r="L895" s="90"/>
      <c r="N895" s="90" t="s">
        <v>963</v>
      </c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C895" s="82">
        <v>225</v>
      </c>
      <c r="AD895" s="82"/>
    </row>
    <row r="896" spans="1:30" x14ac:dyDescent="0.25">
      <c r="C896" s="91" t="s">
        <v>2</v>
      </c>
      <c r="G896" s="91" t="s">
        <v>2</v>
      </c>
      <c r="K896" s="91" t="s">
        <v>2</v>
      </c>
      <c r="O896" s="92" t="s">
        <v>964</v>
      </c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</row>
    <row r="897" spans="2:30" x14ac:dyDescent="0.25">
      <c r="B897" s="90" t="s">
        <v>965</v>
      </c>
      <c r="C897" s="90"/>
      <c r="D897" s="90"/>
      <c r="F897" s="90" t="s">
        <v>391</v>
      </c>
      <c r="G897" s="90"/>
      <c r="H897" s="90"/>
      <c r="I897" s="90"/>
      <c r="J897" s="90" t="s">
        <v>966</v>
      </c>
      <c r="K897" s="90"/>
      <c r="L897" s="90"/>
      <c r="N897" s="90" t="s">
        <v>967</v>
      </c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C897" s="82">
        <v>58.54</v>
      </c>
      <c r="AD897" s="82"/>
    </row>
    <row r="898" spans="2:30" x14ac:dyDescent="0.25">
      <c r="C898" s="91" t="s">
        <v>2</v>
      </c>
      <c r="G898" s="91" t="s">
        <v>2</v>
      </c>
      <c r="K898" s="91" t="s">
        <v>2</v>
      </c>
      <c r="O898" s="92" t="s">
        <v>968</v>
      </c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</row>
    <row r="899" spans="2:30" x14ac:dyDescent="0.25">
      <c r="B899" s="90" t="s">
        <v>969</v>
      </c>
      <c r="C899" s="90"/>
      <c r="D899" s="90"/>
      <c r="F899" s="90" t="s">
        <v>391</v>
      </c>
      <c r="G899" s="90"/>
      <c r="H899" s="90"/>
      <c r="I899" s="90"/>
      <c r="J899" s="90" t="s">
        <v>970</v>
      </c>
      <c r="K899" s="90"/>
      <c r="L899" s="90"/>
      <c r="N899" s="90" t="s">
        <v>971</v>
      </c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C899" s="82">
        <v>275.64</v>
      </c>
      <c r="AD899" s="82"/>
    </row>
    <row r="900" spans="2:30" x14ac:dyDescent="0.25">
      <c r="C900" s="91" t="s">
        <v>2</v>
      </c>
      <c r="G900" s="91" t="s">
        <v>2</v>
      </c>
      <c r="K900" s="91" t="s">
        <v>2</v>
      </c>
      <c r="O900" s="92" t="s">
        <v>972</v>
      </c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3">
        <v>55</v>
      </c>
      <c r="AD900" s="93"/>
    </row>
    <row r="901" spans="2:30" x14ac:dyDescent="0.25">
      <c r="C901" s="91" t="s">
        <v>2</v>
      </c>
      <c r="G901" s="91" t="s">
        <v>2</v>
      </c>
      <c r="K901" s="91" t="s">
        <v>2</v>
      </c>
      <c r="O901" s="92" t="s">
        <v>972</v>
      </c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3">
        <v>220.64</v>
      </c>
      <c r="AD901" s="93"/>
    </row>
    <row r="902" spans="2:30" x14ac:dyDescent="0.25">
      <c r="B902" s="90" t="s">
        <v>973</v>
      </c>
      <c r="C902" s="90"/>
      <c r="D902" s="90"/>
      <c r="F902" s="90" t="s">
        <v>391</v>
      </c>
      <c r="G902" s="90"/>
      <c r="H902" s="90"/>
      <c r="I902" s="90"/>
      <c r="J902" s="90" t="s">
        <v>873</v>
      </c>
      <c r="K902" s="90"/>
      <c r="L902" s="90"/>
      <c r="N902" s="90" t="s">
        <v>874</v>
      </c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C902" s="82">
        <v>150</v>
      </c>
      <c r="AD902" s="82"/>
    </row>
    <row r="903" spans="2:30" x14ac:dyDescent="0.25">
      <c r="C903" s="91" t="s">
        <v>2</v>
      </c>
      <c r="G903" s="91" t="s">
        <v>2</v>
      </c>
      <c r="K903" s="91" t="s">
        <v>2</v>
      </c>
      <c r="O903" s="92" t="s">
        <v>960</v>
      </c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</row>
    <row r="904" spans="2:30" x14ac:dyDescent="0.25">
      <c r="B904" s="90" t="s">
        <v>974</v>
      </c>
      <c r="C904" s="90"/>
      <c r="D904" s="90"/>
      <c r="F904" s="90" t="s">
        <v>391</v>
      </c>
      <c r="G904" s="90"/>
      <c r="H904" s="90"/>
      <c r="I904" s="90"/>
      <c r="J904" s="90" t="s">
        <v>880</v>
      </c>
      <c r="K904" s="90"/>
      <c r="L904" s="90"/>
      <c r="N904" s="90" t="s">
        <v>881</v>
      </c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C904" s="82">
        <v>150</v>
      </c>
      <c r="AD904" s="82"/>
    </row>
    <row r="905" spans="2:30" x14ac:dyDescent="0.25">
      <c r="C905" s="91" t="s">
        <v>2</v>
      </c>
      <c r="G905" s="91" t="s">
        <v>2</v>
      </c>
      <c r="K905" s="91" t="s">
        <v>2</v>
      </c>
      <c r="O905" s="92" t="s">
        <v>975</v>
      </c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</row>
    <row r="906" spans="2:30" x14ac:dyDescent="0.25">
      <c r="B906" s="90" t="s">
        <v>976</v>
      </c>
      <c r="C906" s="90"/>
      <c r="D906" s="90"/>
      <c r="F906" s="90" t="s">
        <v>391</v>
      </c>
      <c r="G906" s="90"/>
      <c r="H906" s="90"/>
      <c r="I906" s="90"/>
      <c r="J906" s="90" t="s">
        <v>977</v>
      </c>
      <c r="K906" s="90"/>
      <c r="L906" s="90"/>
      <c r="N906" s="90" t="s">
        <v>978</v>
      </c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C906" s="82">
        <v>5280</v>
      </c>
      <c r="AD906" s="82"/>
    </row>
    <row r="907" spans="2:30" x14ac:dyDescent="0.25">
      <c r="C907" s="91" t="s">
        <v>2</v>
      </c>
      <c r="G907" s="91" t="s">
        <v>2</v>
      </c>
      <c r="K907" s="91" t="s">
        <v>2</v>
      </c>
      <c r="O907" s="92" t="s">
        <v>979</v>
      </c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</row>
    <row r="908" spans="2:30" x14ac:dyDescent="0.25">
      <c r="B908" s="90" t="s">
        <v>980</v>
      </c>
      <c r="C908" s="90"/>
      <c r="D908" s="90"/>
      <c r="F908" s="90" t="s">
        <v>391</v>
      </c>
      <c r="G908" s="90"/>
      <c r="H908" s="90"/>
      <c r="I908" s="90"/>
      <c r="J908" s="90" t="s">
        <v>688</v>
      </c>
      <c r="K908" s="90"/>
      <c r="L908" s="90"/>
      <c r="N908" s="90" t="s">
        <v>689</v>
      </c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C908" s="82">
        <v>150</v>
      </c>
      <c r="AD908" s="82"/>
    </row>
    <row r="909" spans="2:30" x14ac:dyDescent="0.25">
      <c r="C909" s="91" t="s">
        <v>2</v>
      </c>
      <c r="G909" s="91" t="s">
        <v>2</v>
      </c>
      <c r="K909" s="91" t="s">
        <v>2</v>
      </c>
      <c r="O909" s="92" t="s">
        <v>981</v>
      </c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</row>
    <row r="910" spans="2:30" x14ac:dyDescent="0.25">
      <c r="B910" s="90" t="s">
        <v>982</v>
      </c>
      <c r="C910" s="90"/>
      <c r="D910" s="90"/>
      <c r="F910" s="90" t="s">
        <v>391</v>
      </c>
      <c r="G910" s="90"/>
      <c r="H910" s="90"/>
      <c r="I910" s="90"/>
      <c r="J910" s="90" t="s">
        <v>983</v>
      </c>
      <c r="K910" s="90"/>
      <c r="L910" s="90"/>
      <c r="N910" s="90" t="s">
        <v>984</v>
      </c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C910" s="82">
        <v>135</v>
      </c>
      <c r="AD910" s="82"/>
    </row>
    <row r="911" spans="2:30" x14ac:dyDescent="0.25">
      <c r="C911" s="91" t="s">
        <v>2</v>
      </c>
      <c r="G911" s="91" t="s">
        <v>2</v>
      </c>
      <c r="K911" s="91" t="s">
        <v>2</v>
      </c>
      <c r="O911" s="92" t="s">
        <v>985</v>
      </c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</row>
    <row r="912" spans="2:30" ht="6" customHeight="1" x14ac:dyDescent="0.25"/>
    <row r="913" spans="1:30" ht="16.5" customHeight="1" x14ac:dyDescent="0.25">
      <c r="A913" s="85" t="s">
        <v>986</v>
      </c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U913" s="91" t="s">
        <v>2</v>
      </c>
      <c r="W913" s="91" t="s">
        <v>2</v>
      </c>
      <c r="Y913" s="84" t="s">
        <v>987</v>
      </c>
      <c r="Z913" s="84"/>
      <c r="AC913" s="94">
        <v>701838.2</v>
      </c>
      <c r="AD913" s="94"/>
    </row>
    <row r="914" spans="1:30" ht="6.75" customHeight="1" x14ac:dyDescent="0.25"/>
    <row r="915" spans="1:30" ht="14.25" customHeight="1" x14ac:dyDescent="0.25">
      <c r="A915" s="89" t="s">
        <v>988</v>
      </c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</row>
    <row r="916" spans="1:30" x14ac:dyDescent="0.25">
      <c r="B916" s="79" t="s">
        <v>51</v>
      </c>
      <c r="C916" s="79"/>
      <c r="D916" s="79"/>
      <c r="F916" s="79" t="s">
        <v>52</v>
      </c>
      <c r="G916" s="79"/>
      <c r="H916" s="79"/>
      <c r="I916" s="79"/>
      <c r="J916" s="79" t="s">
        <v>53</v>
      </c>
      <c r="K916" s="79"/>
      <c r="L916" s="79"/>
      <c r="N916" s="79" t="s">
        <v>54</v>
      </c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  <c r="AA916" s="79"/>
      <c r="AC916" s="80" t="s">
        <v>55</v>
      </c>
      <c r="AD916" s="80"/>
    </row>
    <row r="917" spans="1:30" x14ac:dyDescent="0.25">
      <c r="B917" s="90" t="s">
        <v>989</v>
      </c>
      <c r="C917" s="90"/>
      <c r="D917" s="90"/>
      <c r="F917" s="90" t="s">
        <v>62</v>
      </c>
      <c r="G917" s="90"/>
      <c r="H917" s="90"/>
      <c r="I917" s="90"/>
      <c r="J917" s="90" t="s">
        <v>990</v>
      </c>
      <c r="K917" s="90"/>
      <c r="L917" s="90"/>
      <c r="N917" s="90" t="s">
        <v>991</v>
      </c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C917" s="82">
        <v>120.96</v>
      </c>
      <c r="AD917" s="82"/>
    </row>
    <row r="918" spans="1:30" x14ac:dyDescent="0.25">
      <c r="C918" s="91" t="s">
        <v>2</v>
      </c>
      <c r="G918" s="91" t="s">
        <v>2</v>
      </c>
      <c r="K918" s="91" t="s">
        <v>2</v>
      </c>
      <c r="O918" s="92" t="s">
        <v>536</v>
      </c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</row>
    <row r="919" spans="1:30" x14ac:dyDescent="0.25">
      <c r="B919" s="90" t="s">
        <v>94</v>
      </c>
      <c r="C919" s="90"/>
      <c r="D919" s="90"/>
      <c r="F919" s="90" t="s">
        <v>62</v>
      </c>
      <c r="G919" s="90"/>
      <c r="H919" s="90"/>
      <c r="I919" s="90"/>
      <c r="J919" s="90" t="s">
        <v>95</v>
      </c>
      <c r="K919" s="90"/>
      <c r="L919" s="90"/>
      <c r="N919" s="90" t="s">
        <v>96</v>
      </c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C919" s="82">
        <v>1006.72</v>
      </c>
      <c r="AD919" s="82"/>
    </row>
    <row r="920" spans="1:30" x14ac:dyDescent="0.25">
      <c r="C920" s="91" t="s">
        <v>2</v>
      </c>
      <c r="G920" s="91" t="s">
        <v>2</v>
      </c>
      <c r="K920" s="91" t="s">
        <v>2</v>
      </c>
      <c r="O920" s="92" t="s">
        <v>992</v>
      </c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</row>
    <row r="921" spans="1:30" x14ac:dyDescent="0.25">
      <c r="B921" s="90" t="s">
        <v>993</v>
      </c>
      <c r="C921" s="90"/>
      <c r="D921" s="90"/>
      <c r="F921" s="90" t="s">
        <v>62</v>
      </c>
      <c r="G921" s="90"/>
      <c r="H921" s="90"/>
      <c r="I921" s="90"/>
      <c r="J921" s="90" t="s">
        <v>994</v>
      </c>
      <c r="K921" s="90"/>
      <c r="L921" s="90"/>
      <c r="N921" s="90" t="s">
        <v>995</v>
      </c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C921" s="82">
        <v>173.36</v>
      </c>
      <c r="AD921" s="82"/>
    </row>
    <row r="922" spans="1:30" x14ac:dyDescent="0.25">
      <c r="C922" s="91" t="s">
        <v>2</v>
      </c>
      <c r="G922" s="91" t="s">
        <v>2</v>
      </c>
      <c r="K922" s="91" t="s">
        <v>2</v>
      </c>
      <c r="O922" s="92" t="s">
        <v>996</v>
      </c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</row>
    <row r="923" spans="1:30" x14ac:dyDescent="0.25">
      <c r="B923" s="90" t="s">
        <v>997</v>
      </c>
      <c r="C923" s="90"/>
      <c r="D923" s="90"/>
      <c r="F923" s="90" t="s">
        <v>62</v>
      </c>
      <c r="G923" s="90"/>
      <c r="H923" s="90"/>
      <c r="I923" s="90"/>
      <c r="J923" s="90" t="s">
        <v>998</v>
      </c>
      <c r="K923" s="90"/>
      <c r="L923" s="90"/>
      <c r="N923" s="90" t="s">
        <v>999</v>
      </c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C923" s="82">
        <v>28.5</v>
      </c>
      <c r="AD923" s="82"/>
    </row>
    <row r="924" spans="1:30" x14ac:dyDescent="0.25">
      <c r="C924" s="91" t="s">
        <v>2</v>
      </c>
      <c r="G924" s="91" t="s">
        <v>2</v>
      </c>
      <c r="K924" s="91" t="s">
        <v>2</v>
      </c>
      <c r="O924" s="92" t="s">
        <v>1000</v>
      </c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</row>
    <row r="925" spans="1:30" x14ac:dyDescent="0.25">
      <c r="B925" s="90" t="s">
        <v>1001</v>
      </c>
      <c r="C925" s="90"/>
      <c r="D925" s="90"/>
      <c r="F925" s="90" t="s">
        <v>62</v>
      </c>
      <c r="G925" s="90"/>
      <c r="H925" s="90"/>
      <c r="I925" s="90"/>
      <c r="J925" s="90" t="s">
        <v>1002</v>
      </c>
      <c r="K925" s="90"/>
      <c r="L925" s="90"/>
      <c r="N925" s="90" t="s">
        <v>1003</v>
      </c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C925" s="82">
        <v>200</v>
      </c>
      <c r="AD925" s="82"/>
    </row>
    <row r="926" spans="1:30" x14ac:dyDescent="0.25">
      <c r="C926" s="91" t="s">
        <v>2</v>
      </c>
      <c r="G926" s="91" t="s">
        <v>2</v>
      </c>
      <c r="K926" s="91" t="s">
        <v>2</v>
      </c>
      <c r="O926" s="92" t="s">
        <v>1004</v>
      </c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</row>
    <row r="927" spans="1:30" x14ac:dyDescent="0.25">
      <c r="B927" s="90" t="s">
        <v>1005</v>
      </c>
      <c r="C927" s="90"/>
      <c r="D927" s="90"/>
      <c r="F927" s="90" t="s">
        <v>62</v>
      </c>
      <c r="G927" s="90"/>
      <c r="H927" s="90"/>
      <c r="I927" s="90"/>
      <c r="J927" s="90" t="s">
        <v>1006</v>
      </c>
      <c r="K927" s="90"/>
      <c r="L927" s="90"/>
      <c r="N927" s="90" t="s">
        <v>1007</v>
      </c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C927" s="82">
        <v>25</v>
      </c>
      <c r="AD927" s="82"/>
    </row>
    <row r="928" spans="1:30" x14ac:dyDescent="0.25">
      <c r="C928" s="91" t="s">
        <v>2</v>
      </c>
      <c r="G928" s="91" t="s">
        <v>2</v>
      </c>
      <c r="K928" s="91" t="s">
        <v>2</v>
      </c>
      <c r="O928" s="92" t="s">
        <v>1008</v>
      </c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</row>
    <row r="929" spans="2:30" x14ac:dyDescent="0.25">
      <c r="B929" s="90" t="s">
        <v>1009</v>
      </c>
      <c r="C929" s="90"/>
      <c r="D929" s="90"/>
      <c r="F929" s="90" t="s">
        <v>62</v>
      </c>
      <c r="G929" s="90"/>
      <c r="H929" s="90"/>
      <c r="I929" s="90"/>
      <c r="J929" s="90" t="s">
        <v>1010</v>
      </c>
      <c r="K929" s="90"/>
      <c r="L929" s="90"/>
      <c r="N929" s="90" t="s">
        <v>1011</v>
      </c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C929" s="82">
        <v>25</v>
      </c>
      <c r="AD929" s="82"/>
    </row>
    <row r="930" spans="2:30" x14ac:dyDescent="0.25">
      <c r="C930" s="91" t="s">
        <v>2</v>
      </c>
      <c r="G930" s="91" t="s">
        <v>2</v>
      </c>
      <c r="K930" s="91" t="s">
        <v>2</v>
      </c>
      <c r="O930" s="92" t="s">
        <v>1012</v>
      </c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</row>
    <row r="931" spans="2:30" x14ac:dyDescent="0.25">
      <c r="B931" s="90" t="s">
        <v>1013</v>
      </c>
      <c r="C931" s="90"/>
      <c r="D931" s="90"/>
      <c r="F931" s="90" t="s">
        <v>62</v>
      </c>
      <c r="G931" s="90"/>
      <c r="H931" s="90"/>
      <c r="I931" s="90"/>
      <c r="J931" s="90" t="s">
        <v>1014</v>
      </c>
      <c r="K931" s="90"/>
      <c r="L931" s="90"/>
      <c r="N931" s="90" t="s">
        <v>1015</v>
      </c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C931" s="82">
        <v>7014.99</v>
      </c>
      <c r="AD931" s="82"/>
    </row>
    <row r="932" spans="2:30" x14ac:dyDescent="0.25">
      <c r="C932" s="91" t="s">
        <v>2</v>
      </c>
      <c r="G932" s="91" t="s">
        <v>2</v>
      </c>
      <c r="K932" s="91" t="s">
        <v>2</v>
      </c>
      <c r="O932" s="92" t="s">
        <v>1016</v>
      </c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3">
        <v>355.5</v>
      </c>
      <c r="AD932" s="93"/>
    </row>
    <row r="933" spans="2:30" x14ac:dyDescent="0.25">
      <c r="C933" s="91" t="s">
        <v>2</v>
      </c>
      <c r="G933" s="91" t="s">
        <v>2</v>
      </c>
      <c r="K933" s="91" t="s">
        <v>2</v>
      </c>
      <c r="O933" s="92" t="s">
        <v>1017</v>
      </c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3">
        <v>8.49</v>
      </c>
      <c r="AD933" s="93"/>
    </row>
    <row r="934" spans="2:30" x14ac:dyDescent="0.25">
      <c r="C934" s="91" t="s">
        <v>2</v>
      </c>
      <c r="G934" s="91" t="s">
        <v>2</v>
      </c>
      <c r="K934" s="91" t="s">
        <v>2</v>
      </c>
      <c r="O934" s="92" t="s">
        <v>1018</v>
      </c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3">
        <v>6295.5</v>
      </c>
      <c r="AD934" s="93"/>
    </row>
    <row r="935" spans="2:30" x14ac:dyDescent="0.25">
      <c r="C935" s="91" t="s">
        <v>2</v>
      </c>
      <c r="G935" s="91" t="s">
        <v>2</v>
      </c>
      <c r="K935" s="91" t="s">
        <v>2</v>
      </c>
      <c r="O935" s="92" t="s">
        <v>1019</v>
      </c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3">
        <v>355.5</v>
      </c>
      <c r="AD935" s="93"/>
    </row>
    <row r="936" spans="2:30" x14ac:dyDescent="0.25">
      <c r="B936" s="90" t="s">
        <v>188</v>
      </c>
      <c r="C936" s="90"/>
      <c r="D936" s="90"/>
      <c r="F936" s="90" t="s">
        <v>172</v>
      </c>
      <c r="G936" s="90"/>
      <c r="H936" s="90"/>
      <c r="I936" s="90"/>
      <c r="J936" s="90" t="s">
        <v>72</v>
      </c>
      <c r="K936" s="90"/>
      <c r="L936" s="90"/>
      <c r="N936" s="90" t="s">
        <v>73</v>
      </c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C936" s="82">
        <v>317.61</v>
      </c>
      <c r="AD936" s="82"/>
    </row>
    <row r="937" spans="2:30" x14ac:dyDescent="0.25">
      <c r="C937" s="91" t="s">
        <v>2</v>
      </c>
      <c r="G937" s="91" t="s">
        <v>2</v>
      </c>
      <c r="K937" s="91" t="s">
        <v>2</v>
      </c>
      <c r="O937" s="92" t="s">
        <v>190</v>
      </c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3">
        <v>128.61000000000001</v>
      </c>
      <c r="AD937" s="93"/>
    </row>
    <row r="938" spans="2:30" x14ac:dyDescent="0.25">
      <c r="C938" s="91" t="s">
        <v>2</v>
      </c>
      <c r="G938" s="91" t="s">
        <v>2</v>
      </c>
      <c r="K938" s="91" t="s">
        <v>2</v>
      </c>
      <c r="O938" s="92" t="s">
        <v>189</v>
      </c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3">
        <v>189</v>
      </c>
      <c r="AD938" s="93"/>
    </row>
    <row r="939" spans="2:30" x14ac:dyDescent="0.25">
      <c r="B939" s="90" t="s">
        <v>1020</v>
      </c>
      <c r="C939" s="90"/>
      <c r="D939" s="90"/>
      <c r="F939" s="90" t="s">
        <v>172</v>
      </c>
      <c r="G939" s="90"/>
      <c r="H939" s="90"/>
      <c r="I939" s="90"/>
      <c r="J939" s="90" t="s">
        <v>1021</v>
      </c>
      <c r="K939" s="90"/>
      <c r="L939" s="90"/>
      <c r="N939" s="90" t="s">
        <v>1022</v>
      </c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C939" s="82">
        <v>25</v>
      </c>
      <c r="AD939" s="82"/>
    </row>
    <row r="940" spans="2:30" x14ac:dyDescent="0.25">
      <c r="C940" s="91" t="s">
        <v>2</v>
      </c>
      <c r="G940" s="91" t="s">
        <v>2</v>
      </c>
      <c r="K940" s="91" t="s">
        <v>2</v>
      </c>
      <c r="O940" s="92" t="s">
        <v>1023</v>
      </c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</row>
    <row r="941" spans="2:30" x14ac:dyDescent="0.25">
      <c r="B941" s="90" t="s">
        <v>1024</v>
      </c>
      <c r="C941" s="90"/>
      <c r="D941" s="90"/>
      <c r="F941" s="90" t="s">
        <v>172</v>
      </c>
      <c r="G941" s="90"/>
      <c r="H941" s="90"/>
      <c r="I941" s="90"/>
      <c r="J941" s="90" t="s">
        <v>1025</v>
      </c>
      <c r="K941" s="90"/>
      <c r="L941" s="90"/>
      <c r="N941" s="90" t="s">
        <v>1026</v>
      </c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C941" s="82">
        <v>97.89</v>
      </c>
      <c r="AD941" s="82"/>
    </row>
    <row r="942" spans="2:30" x14ac:dyDescent="0.25">
      <c r="C942" s="91" t="s">
        <v>2</v>
      </c>
      <c r="G942" s="91" t="s">
        <v>2</v>
      </c>
      <c r="K942" s="91" t="s">
        <v>2</v>
      </c>
      <c r="O942" s="92" t="s">
        <v>1027</v>
      </c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3">
        <v>77.56</v>
      </c>
      <c r="AD942" s="93"/>
    </row>
    <row r="943" spans="2:30" x14ac:dyDescent="0.25">
      <c r="C943" s="91" t="s">
        <v>2</v>
      </c>
      <c r="G943" s="91" t="s">
        <v>2</v>
      </c>
      <c r="K943" s="91" t="s">
        <v>2</v>
      </c>
      <c r="O943" s="92" t="s">
        <v>1028</v>
      </c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3">
        <v>20.329999999999998</v>
      </c>
      <c r="AD943" s="93"/>
    </row>
    <row r="944" spans="2:30" ht="38.25" customHeight="1" x14ac:dyDescent="0.25"/>
    <row r="945" spans="1:30" ht="12" customHeight="1" x14ac:dyDescent="0.25"/>
    <row r="946" spans="1:30" ht="13.5" customHeight="1" x14ac:dyDescent="0.25">
      <c r="A946" s="85" t="s">
        <v>45</v>
      </c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R946" s="86" t="s">
        <v>1029</v>
      </c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86"/>
    </row>
    <row r="947" spans="1:30" ht="25.5" customHeight="1" x14ac:dyDescent="0.25">
      <c r="C947" s="77" t="s">
        <v>47</v>
      </c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</row>
    <row r="948" spans="1:30" ht="7.5" customHeight="1" x14ac:dyDescent="0.25"/>
    <row r="949" spans="1:30" ht="18.75" customHeight="1" x14ac:dyDescent="0.25">
      <c r="I949" s="87" t="s">
        <v>48</v>
      </c>
      <c r="J949" s="87"/>
      <c r="K949" s="87"/>
      <c r="L949" s="87"/>
      <c r="M949" s="87"/>
      <c r="N949" s="87"/>
      <c r="O949" s="87"/>
      <c r="P949" s="87"/>
      <c r="S949" s="88" t="s">
        <v>49</v>
      </c>
      <c r="T949" s="88"/>
      <c r="U949" s="88"/>
      <c r="V949" s="88"/>
      <c r="W949" s="88"/>
      <c r="X949" s="88"/>
      <c r="Y949" s="88"/>
    </row>
    <row r="950" spans="1:30" ht="6.75" customHeight="1" x14ac:dyDescent="0.25"/>
    <row r="951" spans="1:30" ht="14.25" customHeight="1" x14ac:dyDescent="0.25">
      <c r="A951" s="89" t="s">
        <v>988</v>
      </c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</row>
    <row r="952" spans="1:30" x14ac:dyDescent="0.25">
      <c r="B952" s="79" t="s">
        <v>51</v>
      </c>
      <c r="C952" s="79"/>
      <c r="D952" s="79"/>
      <c r="F952" s="79" t="s">
        <v>52</v>
      </c>
      <c r="G952" s="79"/>
      <c r="H952" s="79"/>
      <c r="I952" s="79"/>
      <c r="J952" s="79" t="s">
        <v>53</v>
      </c>
      <c r="K952" s="79"/>
      <c r="L952" s="79"/>
      <c r="N952" s="79" t="s">
        <v>54</v>
      </c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C952" s="80" t="s">
        <v>55</v>
      </c>
      <c r="AD952" s="80"/>
    </row>
    <row r="953" spans="1:30" x14ac:dyDescent="0.25">
      <c r="B953" s="90" t="s">
        <v>223</v>
      </c>
      <c r="C953" s="90"/>
      <c r="D953" s="90"/>
      <c r="F953" s="90" t="s">
        <v>172</v>
      </c>
      <c r="G953" s="90"/>
      <c r="H953" s="90"/>
      <c r="I953" s="90"/>
      <c r="J953" s="90" t="s">
        <v>95</v>
      </c>
      <c r="K953" s="90"/>
      <c r="L953" s="90"/>
      <c r="N953" s="90" t="s">
        <v>96</v>
      </c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C953" s="82">
        <v>2941.51</v>
      </c>
      <c r="AD953" s="82"/>
    </row>
    <row r="954" spans="1:30" x14ac:dyDescent="0.25">
      <c r="C954" s="91" t="s">
        <v>2</v>
      </c>
      <c r="G954" s="91" t="s">
        <v>2</v>
      </c>
      <c r="K954" s="91" t="s">
        <v>2</v>
      </c>
      <c r="O954" s="92" t="s">
        <v>992</v>
      </c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  <c r="AC954" s="93">
        <v>298.87</v>
      </c>
      <c r="AD954" s="93"/>
    </row>
    <row r="955" spans="1:30" x14ac:dyDescent="0.25">
      <c r="C955" s="91" t="s">
        <v>2</v>
      </c>
      <c r="G955" s="91" t="s">
        <v>2</v>
      </c>
      <c r="K955" s="91" t="s">
        <v>2</v>
      </c>
      <c r="O955" s="92" t="s">
        <v>992</v>
      </c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  <c r="AC955" s="93">
        <v>1006.72</v>
      </c>
      <c r="AD955" s="93"/>
    </row>
    <row r="956" spans="1:30" x14ac:dyDescent="0.25">
      <c r="C956" s="91" t="s">
        <v>2</v>
      </c>
      <c r="G956" s="91" t="s">
        <v>2</v>
      </c>
      <c r="K956" s="91" t="s">
        <v>2</v>
      </c>
      <c r="O956" s="92" t="s">
        <v>992</v>
      </c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3">
        <v>1006.72</v>
      </c>
      <c r="AD956" s="93"/>
    </row>
    <row r="957" spans="1:30" x14ac:dyDescent="0.25">
      <c r="C957" s="91" t="s">
        <v>2</v>
      </c>
      <c r="G957" s="91" t="s">
        <v>2</v>
      </c>
      <c r="K957" s="91" t="s">
        <v>2</v>
      </c>
      <c r="O957" s="92" t="s">
        <v>992</v>
      </c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3">
        <v>629.20000000000005</v>
      </c>
      <c r="AD957" s="93"/>
    </row>
    <row r="958" spans="1:30" x14ac:dyDescent="0.25">
      <c r="B958" s="90" t="s">
        <v>1030</v>
      </c>
      <c r="C958" s="90"/>
      <c r="D958" s="90"/>
      <c r="F958" s="90" t="s">
        <v>172</v>
      </c>
      <c r="G958" s="90"/>
      <c r="H958" s="90"/>
      <c r="I958" s="90"/>
      <c r="J958" s="90" t="s">
        <v>1031</v>
      </c>
      <c r="K958" s="90"/>
      <c r="L958" s="90"/>
      <c r="N958" s="90" t="s">
        <v>1032</v>
      </c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C958" s="82">
        <v>432.98</v>
      </c>
      <c r="AD958" s="82"/>
    </row>
    <row r="959" spans="1:30" x14ac:dyDescent="0.25">
      <c r="C959" s="91" t="s">
        <v>2</v>
      </c>
      <c r="G959" s="91" t="s">
        <v>2</v>
      </c>
      <c r="K959" s="91" t="s">
        <v>2</v>
      </c>
      <c r="O959" s="92" t="s">
        <v>1033</v>
      </c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</row>
    <row r="960" spans="1:30" x14ac:dyDescent="0.25">
      <c r="B960" s="90" t="s">
        <v>1034</v>
      </c>
      <c r="C960" s="90"/>
      <c r="D960" s="90"/>
      <c r="F960" s="90" t="s">
        <v>172</v>
      </c>
      <c r="G960" s="90"/>
      <c r="H960" s="90"/>
      <c r="I960" s="90"/>
      <c r="J960" s="90" t="s">
        <v>1035</v>
      </c>
      <c r="K960" s="90"/>
      <c r="L960" s="90"/>
      <c r="N960" s="90" t="s">
        <v>1036</v>
      </c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C960" s="82">
        <v>166.48</v>
      </c>
      <c r="AD960" s="82"/>
    </row>
    <row r="961" spans="2:30" x14ac:dyDescent="0.25">
      <c r="C961" s="91" t="s">
        <v>2</v>
      </c>
      <c r="G961" s="91" t="s">
        <v>2</v>
      </c>
      <c r="K961" s="91" t="s">
        <v>2</v>
      </c>
      <c r="O961" s="92" t="s">
        <v>1037</v>
      </c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</row>
    <row r="962" spans="2:30" x14ac:dyDescent="0.25">
      <c r="B962" s="90" t="s">
        <v>1038</v>
      </c>
      <c r="C962" s="90"/>
      <c r="D962" s="90"/>
      <c r="F962" s="90" t="s">
        <v>172</v>
      </c>
      <c r="G962" s="90"/>
      <c r="H962" s="90"/>
      <c r="I962" s="90"/>
      <c r="J962" s="90" t="s">
        <v>1039</v>
      </c>
      <c r="K962" s="90"/>
      <c r="L962" s="90"/>
      <c r="N962" s="90" t="s">
        <v>1040</v>
      </c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C962" s="82">
        <v>372.12</v>
      </c>
      <c r="AD962" s="82"/>
    </row>
    <row r="963" spans="2:30" x14ac:dyDescent="0.25">
      <c r="C963" s="91" t="s">
        <v>2</v>
      </c>
      <c r="G963" s="91" t="s">
        <v>2</v>
      </c>
      <c r="K963" s="91" t="s">
        <v>2</v>
      </c>
      <c r="O963" s="92" t="s">
        <v>1041</v>
      </c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  <c r="AC963" s="93">
        <v>309.31</v>
      </c>
      <c r="AD963" s="93"/>
    </row>
    <row r="964" spans="2:30" x14ac:dyDescent="0.25">
      <c r="C964" s="91" t="s">
        <v>2</v>
      </c>
      <c r="G964" s="91" t="s">
        <v>2</v>
      </c>
      <c r="K964" s="91" t="s">
        <v>2</v>
      </c>
      <c r="O964" s="92" t="s">
        <v>1042</v>
      </c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  <c r="AC964" s="93">
        <v>62.81</v>
      </c>
      <c r="AD964" s="93"/>
    </row>
    <row r="965" spans="2:30" x14ac:dyDescent="0.25">
      <c r="B965" s="90" t="s">
        <v>1043</v>
      </c>
      <c r="C965" s="90"/>
      <c r="D965" s="90"/>
      <c r="F965" s="90" t="s">
        <v>172</v>
      </c>
      <c r="G965" s="90"/>
      <c r="H965" s="90"/>
      <c r="I965" s="90"/>
      <c r="J965" s="90" t="s">
        <v>1044</v>
      </c>
      <c r="K965" s="90"/>
      <c r="L965" s="90"/>
      <c r="N965" s="90" t="s">
        <v>1045</v>
      </c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C965" s="82">
        <v>95.8</v>
      </c>
      <c r="AD965" s="82"/>
    </row>
    <row r="966" spans="2:30" x14ac:dyDescent="0.25">
      <c r="C966" s="91" t="s">
        <v>2</v>
      </c>
      <c r="G966" s="91" t="s">
        <v>2</v>
      </c>
      <c r="K966" s="91" t="s">
        <v>2</v>
      </c>
      <c r="O966" s="92" t="s">
        <v>1046</v>
      </c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</row>
    <row r="967" spans="2:30" x14ac:dyDescent="0.25">
      <c r="B967" s="90" t="s">
        <v>1047</v>
      </c>
      <c r="C967" s="90"/>
      <c r="D967" s="90"/>
      <c r="F967" s="90" t="s">
        <v>172</v>
      </c>
      <c r="G967" s="90"/>
      <c r="H967" s="90"/>
      <c r="I967" s="90"/>
      <c r="J967" s="90" t="s">
        <v>1002</v>
      </c>
      <c r="K967" s="90"/>
      <c r="L967" s="90"/>
      <c r="N967" s="90" t="s">
        <v>1003</v>
      </c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C967" s="82">
        <v>300</v>
      </c>
      <c r="AD967" s="82"/>
    </row>
    <row r="968" spans="2:30" x14ac:dyDescent="0.25">
      <c r="C968" s="91" t="s">
        <v>2</v>
      </c>
      <c r="G968" s="91" t="s">
        <v>2</v>
      </c>
      <c r="K968" s="91" t="s">
        <v>2</v>
      </c>
      <c r="O968" s="92" t="s">
        <v>1004</v>
      </c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</row>
    <row r="969" spans="2:30" x14ac:dyDescent="0.25">
      <c r="B969" s="90" t="s">
        <v>1048</v>
      </c>
      <c r="C969" s="90"/>
      <c r="D969" s="90"/>
      <c r="F969" s="90" t="s">
        <v>172</v>
      </c>
      <c r="G969" s="90"/>
      <c r="H969" s="90"/>
      <c r="I969" s="90"/>
      <c r="J969" s="90" t="s">
        <v>1049</v>
      </c>
      <c r="K969" s="90"/>
      <c r="L969" s="90"/>
      <c r="N969" s="90" t="s">
        <v>1050</v>
      </c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C969" s="82">
        <v>40.58</v>
      </c>
      <c r="AD969" s="82"/>
    </row>
    <row r="970" spans="2:30" x14ac:dyDescent="0.25">
      <c r="C970" s="91" t="s">
        <v>2</v>
      </c>
      <c r="G970" s="91" t="s">
        <v>2</v>
      </c>
      <c r="K970" s="91" t="s">
        <v>2</v>
      </c>
      <c r="O970" s="92" t="s">
        <v>1051</v>
      </c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</row>
    <row r="971" spans="2:30" x14ac:dyDescent="0.25">
      <c r="B971" s="90" t="s">
        <v>1052</v>
      </c>
      <c r="C971" s="90"/>
      <c r="D971" s="90"/>
      <c r="F971" s="90" t="s">
        <v>172</v>
      </c>
      <c r="G971" s="90"/>
      <c r="H971" s="90"/>
      <c r="I971" s="90"/>
      <c r="J971" s="90" t="s">
        <v>1053</v>
      </c>
      <c r="K971" s="90"/>
      <c r="L971" s="90"/>
      <c r="N971" s="90" t="s">
        <v>1054</v>
      </c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C971" s="82">
        <v>398.73</v>
      </c>
      <c r="AD971" s="82"/>
    </row>
    <row r="972" spans="2:30" x14ac:dyDescent="0.25">
      <c r="C972" s="91" t="s">
        <v>2</v>
      </c>
      <c r="G972" s="91" t="s">
        <v>2</v>
      </c>
      <c r="K972" s="91" t="s">
        <v>2</v>
      </c>
      <c r="O972" s="92" t="s">
        <v>1055</v>
      </c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</row>
    <row r="973" spans="2:30" x14ac:dyDescent="0.25">
      <c r="B973" s="90" t="s">
        <v>1056</v>
      </c>
      <c r="C973" s="90"/>
      <c r="D973" s="90"/>
      <c r="F973" s="90" t="s">
        <v>172</v>
      </c>
      <c r="G973" s="90"/>
      <c r="H973" s="90"/>
      <c r="I973" s="90"/>
      <c r="J973" s="90" t="s">
        <v>282</v>
      </c>
      <c r="K973" s="90"/>
      <c r="L973" s="90"/>
      <c r="N973" s="90" t="s">
        <v>283</v>
      </c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C973" s="82">
        <v>1295.4000000000001</v>
      </c>
      <c r="AD973" s="82"/>
    </row>
    <row r="974" spans="2:30" x14ac:dyDescent="0.25">
      <c r="C974" s="91" t="s">
        <v>2</v>
      </c>
      <c r="G974" s="91" t="s">
        <v>2</v>
      </c>
      <c r="K974" s="91" t="s">
        <v>2</v>
      </c>
      <c r="O974" s="92" t="s">
        <v>1057</v>
      </c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</row>
    <row r="975" spans="2:30" x14ac:dyDescent="0.25">
      <c r="B975" s="90" t="s">
        <v>346</v>
      </c>
      <c r="C975" s="90"/>
      <c r="D975" s="90"/>
      <c r="F975" s="90" t="s">
        <v>314</v>
      </c>
      <c r="G975" s="90"/>
      <c r="H975" s="90"/>
      <c r="I975" s="90"/>
      <c r="J975" s="90" t="s">
        <v>72</v>
      </c>
      <c r="K975" s="90"/>
      <c r="L975" s="90"/>
      <c r="N975" s="90" t="s">
        <v>73</v>
      </c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C975" s="82">
        <v>638.51</v>
      </c>
      <c r="AD975" s="82"/>
    </row>
    <row r="976" spans="2:30" x14ac:dyDescent="0.25">
      <c r="C976" s="91" t="s">
        <v>2</v>
      </c>
      <c r="G976" s="91" t="s">
        <v>2</v>
      </c>
      <c r="K976" s="91" t="s">
        <v>2</v>
      </c>
      <c r="O976" s="92" t="s">
        <v>347</v>
      </c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3">
        <v>209.5</v>
      </c>
      <c r="AD976" s="93"/>
    </row>
    <row r="977" spans="2:30" x14ac:dyDescent="0.25">
      <c r="C977" s="91" t="s">
        <v>2</v>
      </c>
      <c r="G977" s="91" t="s">
        <v>2</v>
      </c>
      <c r="K977" s="91" t="s">
        <v>2</v>
      </c>
      <c r="O977" s="92" t="s">
        <v>347</v>
      </c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3">
        <v>128.61000000000001</v>
      </c>
      <c r="AD977" s="93"/>
    </row>
    <row r="978" spans="2:30" x14ac:dyDescent="0.25">
      <c r="C978" s="91" t="s">
        <v>2</v>
      </c>
      <c r="G978" s="91" t="s">
        <v>2</v>
      </c>
      <c r="K978" s="91" t="s">
        <v>2</v>
      </c>
      <c r="O978" s="92" t="s">
        <v>1058</v>
      </c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3">
        <v>300.39999999999998</v>
      </c>
      <c r="AD978" s="93"/>
    </row>
    <row r="979" spans="2:30" x14ac:dyDescent="0.25">
      <c r="B979" s="90" t="s">
        <v>1059</v>
      </c>
      <c r="C979" s="90"/>
      <c r="D979" s="90"/>
      <c r="F979" s="90" t="s">
        <v>314</v>
      </c>
      <c r="G979" s="90"/>
      <c r="H979" s="90"/>
      <c r="I979" s="90"/>
      <c r="J979" s="90" t="s">
        <v>1060</v>
      </c>
      <c r="K979" s="90"/>
      <c r="L979" s="90"/>
      <c r="N979" s="90" t="s">
        <v>1061</v>
      </c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C979" s="82">
        <v>720</v>
      </c>
      <c r="AD979" s="82"/>
    </row>
    <row r="980" spans="2:30" x14ac:dyDescent="0.25">
      <c r="C980" s="91" t="s">
        <v>2</v>
      </c>
      <c r="G980" s="91" t="s">
        <v>2</v>
      </c>
      <c r="K980" s="91" t="s">
        <v>2</v>
      </c>
      <c r="O980" s="92" t="s">
        <v>1062</v>
      </c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</row>
    <row r="981" spans="2:30" x14ac:dyDescent="0.25">
      <c r="B981" s="90" t="s">
        <v>1063</v>
      </c>
      <c r="C981" s="90"/>
      <c r="D981" s="90"/>
      <c r="F981" s="90" t="s">
        <v>314</v>
      </c>
      <c r="G981" s="90"/>
      <c r="H981" s="90"/>
      <c r="I981" s="90"/>
      <c r="J981" s="90" t="s">
        <v>1025</v>
      </c>
      <c r="K981" s="90"/>
      <c r="L981" s="90"/>
      <c r="N981" s="90" t="s">
        <v>1026</v>
      </c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C981" s="82">
        <v>48.47</v>
      </c>
      <c r="AD981" s="82"/>
    </row>
    <row r="982" spans="2:30" x14ac:dyDescent="0.25">
      <c r="C982" s="91" t="s">
        <v>2</v>
      </c>
      <c r="G982" s="91" t="s">
        <v>2</v>
      </c>
      <c r="K982" s="91" t="s">
        <v>2</v>
      </c>
      <c r="O982" s="92" t="s">
        <v>1064</v>
      </c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</row>
    <row r="983" spans="2:30" x14ac:dyDescent="0.25">
      <c r="B983" s="90" t="s">
        <v>356</v>
      </c>
      <c r="C983" s="90"/>
      <c r="D983" s="90"/>
      <c r="F983" s="90" t="s">
        <v>314</v>
      </c>
      <c r="G983" s="90"/>
      <c r="H983" s="90"/>
      <c r="I983" s="90"/>
      <c r="J983" s="90" t="s">
        <v>85</v>
      </c>
      <c r="K983" s="90"/>
      <c r="L983" s="90"/>
      <c r="N983" s="90" t="s">
        <v>86</v>
      </c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C983" s="82">
        <v>311.45</v>
      </c>
      <c r="AD983" s="82"/>
    </row>
    <row r="984" spans="2:30" x14ac:dyDescent="0.25">
      <c r="C984" s="91" t="s">
        <v>2</v>
      </c>
      <c r="G984" s="91" t="s">
        <v>2</v>
      </c>
      <c r="K984" s="91" t="s">
        <v>2</v>
      </c>
      <c r="O984" s="92" t="s">
        <v>1065</v>
      </c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</row>
    <row r="985" spans="2:30" x14ac:dyDescent="0.25">
      <c r="B985" s="90" t="s">
        <v>1066</v>
      </c>
      <c r="C985" s="90"/>
      <c r="D985" s="90"/>
      <c r="F985" s="90" t="s">
        <v>314</v>
      </c>
      <c r="G985" s="90"/>
      <c r="H985" s="90"/>
      <c r="I985" s="90"/>
      <c r="J985" s="90" t="s">
        <v>95</v>
      </c>
      <c r="K985" s="90"/>
      <c r="L985" s="90"/>
      <c r="N985" s="90" t="s">
        <v>96</v>
      </c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C985" s="82">
        <v>1006.72</v>
      </c>
      <c r="AD985" s="82"/>
    </row>
    <row r="986" spans="2:30" x14ac:dyDescent="0.25">
      <c r="C986" s="91" t="s">
        <v>2</v>
      </c>
      <c r="G986" s="91" t="s">
        <v>2</v>
      </c>
      <c r="K986" s="91" t="s">
        <v>2</v>
      </c>
      <c r="O986" s="92" t="s">
        <v>992</v>
      </c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</row>
    <row r="987" spans="2:30" x14ac:dyDescent="0.25">
      <c r="B987" s="90" t="s">
        <v>1067</v>
      </c>
      <c r="C987" s="90"/>
      <c r="D987" s="90"/>
      <c r="F987" s="90" t="s">
        <v>314</v>
      </c>
      <c r="G987" s="90"/>
      <c r="H987" s="90"/>
      <c r="I987" s="90"/>
      <c r="J987" s="90" t="s">
        <v>1068</v>
      </c>
      <c r="K987" s="90"/>
      <c r="L987" s="90"/>
      <c r="N987" s="90" t="s">
        <v>1069</v>
      </c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C987" s="82">
        <v>376.32</v>
      </c>
      <c r="AD987" s="82"/>
    </row>
    <row r="988" spans="2:30" x14ac:dyDescent="0.25">
      <c r="C988" s="91" t="s">
        <v>2</v>
      </c>
      <c r="G988" s="91" t="s">
        <v>2</v>
      </c>
      <c r="K988" s="91" t="s">
        <v>2</v>
      </c>
      <c r="O988" s="92" t="s">
        <v>506</v>
      </c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3">
        <v>114.24</v>
      </c>
      <c r="AD988" s="93"/>
    </row>
    <row r="989" spans="2:30" x14ac:dyDescent="0.25">
      <c r="C989" s="91" t="s">
        <v>2</v>
      </c>
      <c r="G989" s="91" t="s">
        <v>2</v>
      </c>
      <c r="K989" s="91" t="s">
        <v>2</v>
      </c>
      <c r="O989" s="92" t="s">
        <v>207</v>
      </c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3">
        <v>13.44</v>
      </c>
      <c r="AD989" s="93"/>
    </row>
    <row r="990" spans="2:30" x14ac:dyDescent="0.25">
      <c r="C990" s="91" t="s">
        <v>2</v>
      </c>
      <c r="G990" s="91" t="s">
        <v>2</v>
      </c>
      <c r="K990" s="91" t="s">
        <v>2</v>
      </c>
      <c r="O990" s="92" t="s">
        <v>725</v>
      </c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3">
        <v>120.96</v>
      </c>
      <c r="AD990" s="93"/>
    </row>
    <row r="991" spans="2:30" x14ac:dyDescent="0.25">
      <c r="C991" s="91" t="s">
        <v>2</v>
      </c>
      <c r="G991" s="91" t="s">
        <v>2</v>
      </c>
      <c r="K991" s="91" t="s">
        <v>2</v>
      </c>
      <c r="O991" s="92" t="s">
        <v>536</v>
      </c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3">
        <v>127.68</v>
      </c>
      <c r="AD991" s="93"/>
    </row>
    <row r="992" spans="2:30" x14ac:dyDescent="0.25">
      <c r="B992" s="90" t="s">
        <v>1070</v>
      </c>
      <c r="C992" s="90"/>
      <c r="D992" s="90"/>
      <c r="F992" s="90" t="s">
        <v>314</v>
      </c>
      <c r="G992" s="90"/>
      <c r="H992" s="90"/>
      <c r="I992" s="90"/>
      <c r="J992" s="90" t="s">
        <v>1071</v>
      </c>
      <c r="K992" s="90"/>
      <c r="L992" s="90"/>
      <c r="N992" s="90" t="s">
        <v>1072</v>
      </c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C992" s="82">
        <v>900</v>
      </c>
      <c r="AD992" s="82"/>
    </row>
    <row r="993" spans="1:30" x14ac:dyDescent="0.25">
      <c r="C993" s="91" t="s">
        <v>2</v>
      </c>
      <c r="G993" s="91" t="s">
        <v>2</v>
      </c>
      <c r="K993" s="91" t="s">
        <v>2</v>
      </c>
      <c r="O993" s="92" t="s">
        <v>1073</v>
      </c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</row>
    <row r="994" spans="1:30" x14ac:dyDescent="0.25">
      <c r="B994" s="90" t="s">
        <v>1074</v>
      </c>
      <c r="C994" s="90"/>
      <c r="D994" s="90"/>
      <c r="F994" s="90" t="s">
        <v>314</v>
      </c>
      <c r="G994" s="90"/>
      <c r="H994" s="90"/>
      <c r="I994" s="90"/>
      <c r="J994" s="90" t="s">
        <v>1002</v>
      </c>
      <c r="K994" s="90"/>
      <c r="L994" s="90"/>
      <c r="N994" s="90" t="s">
        <v>1003</v>
      </c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C994" s="82">
        <v>230</v>
      </c>
      <c r="AD994" s="82"/>
    </row>
    <row r="995" spans="1:30" x14ac:dyDescent="0.25">
      <c r="C995" s="91" t="s">
        <v>2</v>
      </c>
      <c r="G995" s="91" t="s">
        <v>2</v>
      </c>
      <c r="K995" s="91" t="s">
        <v>2</v>
      </c>
      <c r="O995" s="92" t="s">
        <v>1004</v>
      </c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</row>
    <row r="996" spans="1:30" x14ac:dyDescent="0.25">
      <c r="B996" s="90" t="s">
        <v>1075</v>
      </c>
      <c r="C996" s="90"/>
      <c r="D996" s="90"/>
      <c r="F996" s="90" t="s">
        <v>314</v>
      </c>
      <c r="G996" s="90"/>
      <c r="H996" s="90"/>
      <c r="I996" s="90"/>
      <c r="J996" s="90" t="s">
        <v>1076</v>
      </c>
      <c r="K996" s="90"/>
      <c r="L996" s="90"/>
      <c r="N996" s="90" t="s">
        <v>1077</v>
      </c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C996" s="82">
        <v>168.83</v>
      </c>
      <c r="AD996" s="82"/>
    </row>
    <row r="997" spans="1:30" x14ac:dyDescent="0.25">
      <c r="C997" s="91" t="s">
        <v>2</v>
      </c>
      <c r="G997" s="91" t="s">
        <v>2</v>
      </c>
      <c r="K997" s="91" t="s">
        <v>2</v>
      </c>
      <c r="O997" s="92" t="s">
        <v>1078</v>
      </c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  <c r="AB997" s="92"/>
    </row>
    <row r="998" spans="1:30" x14ac:dyDescent="0.25">
      <c r="B998" s="90" t="s">
        <v>1079</v>
      </c>
      <c r="C998" s="90"/>
      <c r="D998" s="90"/>
      <c r="F998" s="90" t="s">
        <v>314</v>
      </c>
      <c r="G998" s="90"/>
      <c r="H998" s="90"/>
      <c r="I998" s="90"/>
      <c r="J998" s="90" t="s">
        <v>1080</v>
      </c>
      <c r="K998" s="90"/>
      <c r="L998" s="90"/>
      <c r="N998" s="90" t="s">
        <v>1081</v>
      </c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C998" s="82">
        <v>949.32</v>
      </c>
      <c r="AD998" s="82"/>
    </row>
    <row r="999" spans="1:30" x14ac:dyDescent="0.25">
      <c r="C999" s="91" t="s">
        <v>2</v>
      </c>
      <c r="G999" s="91" t="s">
        <v>2</v>
      </c>
      <c r="K999" s="91" t="s">
        <v>2</v>
      </c>
      <c r="O999" s="92" t="s">
        <v>1078</v>
      </c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  <c r="AB999" s="92"/>
      <c r="AC999" s="93">
        <v>112.58</v>
      </c>
      <c r="AD999" s="93"/>
    </row>
    <row r="1000" spans="1:30" x14ac:dyDescent="0.25">
      <c r="C1000" s="91" t="s">
        <v>2</v>
      </c>
      <c r="G1000" s="91" t="s">
        <v>2</v>
      </c>
      <c r="K1000" s="91" t="s">
        <v>2</v>
      </c>
      <c r="O1000" s="92" t="s">
        <v>1082</v>
      </c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  <c r="AB1000" s="92"/>
      <c r="AC1000" s="93">
        <v>84.44</v>
      </c>
      <c r="AD1000" s="93"/>
    </row>
    <row r="1001" spans="1:30" x14ac:dyDescent="0.25">
      <c r="C1001" s="91" t="s">
        <v>2</v>
      </c>
      <c r="G1001" s="91" t="s">
        <v>2</v>
      </c>
      <c r="K1001" s="91" t="s">
        <v>2</v>
      </c>
      <c r="O1001" s="92" t="s">
        <v>1078</v>
      </c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  <c r="AB1001" s="92"/>
      <c r="AC1001" s="93">
        <v>92.44</v>
      </c>
      <c r="AD1001" s="93"/>
    </row>
    <row r="1002" spans="1:30" x14ac:dyDescent="0.25">
      <c r="C1002" s="91" t="s">
        <v>2</v>
      </c>
      <c r="G1002" s="91" t="s">
        <v>2</v>
      </c>
      <c r="K1002" s="91" t="s">
        <v>2</v>
      </c>
      <c r="O1002" s="92" t="s">
        <v>1082</v>
      </c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  <c r="AB1002" s="92"/>
      <c r="AC1002" s="93">
        <v>168.87</v>
      </c>
      <c r="AD1002" s="93"/>
    </row>
    <row r="1003" spans="1:30" x14ac:dyDescent="0.25">
      <c r="C1003" s="91" t="s">
        <v>2</v>
      </c>
      <c r="G1003" s="91" t="s">
        <v>2</v>
      </c>
      <c r="K1003" s="91" t="s">
        <v>2</v>
      </c>
      <c r="O1003" s="92" t="s">
        <v>1082</v>
      </c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  <c r="AA1003" s="92"/>
      <c r="AB1003" s="92"/>
      <c r="AC1003" s="93">
        <v>253.31</v>
      </c>
      <c r="AD1003" s="93"/>
    </row>
    <row r="1004" spans="1:30" x14ac:dyDescent="0.25">
      <c r="C1004" s="91" t="s">
        <v>2</v>
      </c>
      <c r="G1004" s="91" t="s">
        <v>2</v>
      </c>
      <c r="K1004" s="91" t="s">
        <v>2</v>
      </c>
      <c r="O1004" s="92" t="s">
        <v>1082</v>
      </c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  <c r="AA1004" s="92"/>
      <c r="AB1004" s="92"/>
      <c r="AC1004" s="93">
        <v>112.58</v>
      </c>
      <c r="AD1004" s="93"/>
    </row>
    <row r="1005" spans="1:30" x14ac:dyDescent="0.25">
      <c r="C1005" s="91" t="s">
        <v>2</v>
      </c>
      <c r="G1005" s="91" t="s">
        <v>2</v>
      </c>
      <c r="K1005" s="91" t="s">
        <v>2</v>
      </c>
      <c r="O1005" s="92" t="s">
        <v>1078</v>
      </c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  <c r="AA1005" s="92"/>
      <c r="AB1005" s="92"/>
      <c r="AC1005" s="93">
        <v>125.1</v>
      </c>
      <c r="AD1005" s="93"/>
    </row>
    <row r="1006" spans="1:30" ht="10.5" customHeight="1" x14ac:dyDescent="0.25"/>
    <row r="1007" spans="1:30" ht="12" customHeight="1" x14ac:dyDescent="0.25"/>
    <row r="1008" spans="1:30" ht="13.5" customHeight="1" x14ac:dyDescent="0.25">
      <c r="A1008" s="85" t="s">
        <v>45</v>
      </c>
      <c r="B1008" s="85"/>
      <c r="C1008" s="85"/>
      <c r="D1008" s="85"/>
      <c r="E1008" s="85"/>
      <c r="F1008" s="85"/>
      <c r="G1008" s="85"/>
      <c r="H1008" s="85"/>
      <c r="I1008" s="85"/>
      <c r="J1008" s="85"/>
      <c r="K1008" s="85"/>
      <c r="L1008" s="85"/>
      <c r="M1008" s="85"/>
      <c r="R1008" s="86" t="s">
        <v>1083</v>
      </c>
      <c r="S1008" s="86"/>
      <c r="T1008" s="86"/>
      <c r="U1008" s="86"/>
      <c r="V1008" s="86"/>
      <c r="W1008" s="86"/>
      <c r="X1008" s="86"/>
      <c r="Y1008" s="86"/>
      <c r="Z1008" s="86"/>
      <c r="AA1008" s="86"/>
      <c r="AB1008" s="86"/>
      <c r="AC1008" s="86"/>
      <c r="AD1008" s="86"/>
    </row>
    <row r="1009" spans="1:30" ht="25.5" customHeight="1" x14ac:dyDescent="0.25">
      <c r="C1009" s="77" t="s">
        <v>47</v>
      </c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  <c r="AA1009" s="77"/>
      <c r="AB1009" s="77"/>
      <c r="AC1009" s="77"/>
    </row>
    <row r="1010" spans="1:30" ht="7.5" customHeight="1" x14ac:dyDescent="0.25"/>
    <row r="1011" spans="1:30" ht="18.75" customHeight="1" x14ac:dyDescent="0.25">
      <c r="I1011" s="87" t="s">
        <v>48</v>
      </c>
      <c r="J1011" s="87"/>
      <c r="K1011" s="87"/>
      <c r="L1011" s="87"/>
      <c r="M1011" s="87"/>
      <c r="N1011" s="87"/>
      <c r="O1011" s="87"/>
      <c r="P1011" s="87"/>
      <c r="S1011" s="88" t="s">
        <v>49</v>
      </c>
      <c r="T1011" s="88"/>
      <c r="U1011" s="88"/>
      <c r="V1011" s="88"/>
      <c r="W1011" s="88"/>
      <c r="X1011" s="88"/>
      <c r="Y1011" s="88"/>
    </row>
    <row r="1012" spans="1:30" ht="6.75" customHeight="1" x14ac:dyDescent="0.25"/>
    <row r="1013" spans="1:30" ht="14.25" customHeight="1" x14ac:dyDescent="0.25">
      <c r="A1013" s="89" t="s">
        <v>988</v>
      </c>
      <c r="B1013" s="89"/>
      <c r="C1013" s="89"/>
      <c r="D1013" s="89"/>
      <c r="E1013" s="89"/>
      <c r="F1013" s="89"/>
      <c r="G1013" s="89"/>
      <c r="H1013" s="89"/>
      <c r="I1013" s="89"/>
      <c r="J1013" s="89"/>
      <c r="K1013" s="89"/>
      <c r="L1013" s="89"/>
      <c r="M1013" s="89"/>
      <c r="N1013" s="89"/>
      <c r="O1013" s="89"/>
    </row>
    <row r="1014" spans="1:30" x14ac:dyDescent="0.25">
      <c r="B1014" s="79" t="s">
        <v>51</v>
      </c>
      <c r="C1014" s="79"/>
      <c r="D1014" s="79"/>
      <c r="F1014" s="79" t="s">
        <v>52</v>
      </c>
      <c r="G1014" s="79"/>
      <c r="H1014" s="79"/>
      <c r="I1014" s="79"/>
      <c r="J1014" s="79" t="s">
        <v>53</v>
      </c>
      <c r="K1014" s="79"/>
      <c r="L1014" s="79"/>
      <c r="N1014" s="79" t="s">
        <v>54</v>
      </c>
      <c r="O1014" s="79"/>
      <c r="P1014" s="79"/>
      <c r="Q1014" s="79"/>
      <c r="R1014" s="79"/>
      <c r="S1014" s="79"/>
      <c r="T1014" s="79"/>
      <c r="U1014" s="79"/>
      <c r="V1014" s="79"/>
      <c r="W1014" s="79"/>
      <c r="X1014" s="79"/>
      <c r="Y1014" s="79"/>
      <c r="Z1014" s="79"/>
      <c r="AA1014" s="79"/>
      <c r="AC1014" s="80" t="s">
        <v>55</v>
      </c>
      <c r="AD1014" s="80"/>
    </row>
    <row r="1015" spans="1:30" x14ac:dyDescent="0.25">
      <c r="B1015" s="90" t="s">
        <v>1084</v>
      </c>
      <c r="C1015" s="90"/>
      <c r="D1015" s="90"/>
      <c r="F1015" s="90" t="s">
        <v>391</v>
      </c>
      <c r="G1015" s="90"/>
      <c r="H1015" s="90"/>
      <c r="I1015" s="90"/>
      <c r="J1015" s="90" t="s">
        <v>1085</v>
      </c>
      <c r="K1015" s="90"/>
      <c r="L1015" s="90"/>
      <c r="N1015" s="90" t="s">
        <v>1086</v>
      </c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  <c r="AA1015" s="90"/>
      <c r="AC1015" s="82">
        <v>697.3</v>
      </c>
      <c r="AD1015" s="82"/>
    </row>
    <row r="1016" spans="1:30" x14ac:dyDescent="0.25">
      <c r="C1016" s="91" t="s">
        <v>2</v>
      </c>
      <c r="G1016" s="91" t="s">
        <v>2</v>
      </c>
      <c r="K1016" s="91" t="s">
        <v>2</v>
      </c>
      <c r="O1016" s="92" t="s">
        <v>1087</v>
      </c>
      <c r="P1016" s="92"/>
      <c r="Q1016" s="92"/>
      <c r="R1016" s="92"/>
      <c r="S1016" s="92"/>
      <c r="T1016" s="92"/>
      <c r="U1016" s="92"/>
      <c r="V1016" s="92"/>
      <c r="W1016" s="92"/>
      <c r="X1016" s="92"/>
      <c r="Y1016" s="92"/>
      <c r="Z1016" s="92"/>
      <c r="AA1016" s="92"/>
      <c r="AB1016" s="92"/>
    </row>
    <row r="1017" spans="1:30" x14ac:dyDescent="0.25">
      <c r="B1017" s="90" t="s">
        <v>394</v>
      </c>
      <c r="C1017" s="90"/>
      <c r="D1017" s="90"/>
      <c r="F1017" s="90" t="s">
        <v>391</v>
      </c>
      <c r="G1017" s="90"/>
      <c r="H1017" s="90"/>
      <c r="I1017" s="90"/>
      <c r="J1017" s="90" t="s">
        <v>72</v>
      </c>
      <c r="K1017" s="90"/>
      <c r="L1017" s="90"/>
      <c r="N1017" s="90" t="s">
        <v>73</v>
      </c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  <c r="AA1017" s="90"/>
      <c r="AC1017" s="82">
        <v>993.74</v>
      </c>
      <c r="AD1017" s="82"/>
    </row>
    <row r="1018" spans="1:30" x14ac:dyDescent="0.25">
      <c r="C1018" s="91" t="s">
        <v>2</v>
      </c>
      <c r="G1018" s="91" t="s">
        <v>2</v>
      </c>
      <c r="K1018" s="91" t="s">
        <v>2</v>
      </c>
      <c r="O1018" s="92" t="s">
        <v>1088</v>
      </c>
      <c r="P1018" s="92"/>
      <c r="Q1018" s="92"/>
      <c r="R1018" s="92"/>
      <c r="S1018" s="92"/>
      <c r="T1018" s="92"/>
      <c r="U1018" s="92"/>
      <c r="V1018" s="92"/>
      <c r="W1018" s="92"/>
      <c r="X1018" s="92"/>
      <c r="Y1018" s="92"/>
      <c r="Z1018" s="92"/>
      <c r="AA1018" s="92"/>
      <c r="AB1018" s="92"/>
      <c r="AC1018" s="93">
        <v>465.08</v>
      </c>
      <c r="AD1018" s="93"/>
    </row>
    <row r="1019" spans="1:30" x14ac:dyDescent="0.25">
      <c r="C1019" s="91" t="s">
        <v>2</v>
      </c>
      <c r="G1019" s="91" t="s">
        <v>2</v>
      </c>
      <c r="K1019" s="91" t="s">
        <v>2</v>
      </c>
      <c r="O1019" s="92" t="s">
        <v>1089</v>
      </c>
      <c r="P1019" s="92"/>
      <c r="Q1019" s="92"/>
      <c r="R1019" s="92"/>
      <c r="S1019" s="92"/>
      <c r="T1019" s="92"/>
      <c r="U1019" s="92"/>
      <c r="V1019" s="92"/>
      <c r="W1019" s="92"/>
      <c r="X1019" s="92"/>
      <c r="Y1019" s="92"/>
      <c r="Z1019" s="92"/>
      <c r="AA1019" s="92"/>
      <c r="AB1019" s="92"/>
      <c r="AC1019" s="93">
        <v>357.82</v>
      </c>
      <c r="AD1019" s="93"/>
    </row>
    <row r="1020" spans="1:30" x14ac:dyDescent="0.25">
      <c r="C1020" s="91" t="s">
        <v>2</v>
      </c>
      <c r="G1020" s="91" t="s">
        <v>2</v>
      </c>
      <c r="K1020" s="91" t="s">
        <v>2</v>
      </c>
      <c r="O1020" s="92" t="s">
        <v>1090</v>
      </c>
      <c r="P1020" s="92"/>
      <c r="Q1020" s="92"/>
      <c r="R1020" s="92"/>
      <c r="S1020" s="92"/>
      <c r="T1020" s="92"/>
      <c r="U1020" s="92"/>
      <c r="V1020" s="92"/>
      <c r="W1020" s="92"/>
      <c r="X1020" s="92"/>
      <c r="Y1020" s="92"/>
      <c r="Z1020" s="92"/>
      <c r="AA1020" s="92"/>
      <c r="AB1020" s="92"/>
      <c r="AC1020" s="93">
        <v>170.84</v>
      </c>
      <c r="AD1020" s="93"/>
    </row>
    <row r="1021" spans="1:30" x14ac:dyDescent="0.25">
      <c r="B1021" s="90" t="s">
        <v>1091</v>
      </c>
      <c r="C1021" s="90"/>
      <c r="D1021" s="90"/>
      <c r="F1021" s="90" t="s">
        <v>391</v>
      </c>
      <c r="G1021" s="90"/>
      <c r="H1021" s="90"/>
      <c r="I1021" s="90"/>
      <c r="J1021" s="90" t="s">
        <v>1025</v>
      </c>
      <c r="K1021" s="90"/>
      <c r="L1021" s="90"/>
      <c r="N1021" s="90" t="s">
        <v>1026</v>
      </c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C1021" s="82">
        <v>25.26</v>
      </c>
      <c r="AD1021" s="82"/>
    </row>
    <row r="1022" spans="1:30" x14ac:dyDescent="0.25">
      <c r="C1022" s="91" t="s">
        <v>2</v>
      </c>
      <c r="G1022" s="91" t="s">
        <v>2</v>
      </c>
      <c r="K1022" s="91" t="s">
        <v>2</v>
      </c>
      <c r="O1022" s="92" t="s">
        <v>1092</v>
      </c>
      <c r="P1022" s="92"/>
      <c r="Q1022" s="92"/>
      <c r="R1022" s="92"/>
      <c r="S1022" s="92"/>
      <c r="T1022" s="92"/>
      <c r="U1022" s="92"/>
      <c r="V1022" s="92"/>
      <c r="W1022" s="92"/>
      <c r="X1022" s="92"/>
      <c r="Y1022" s="92"/>
      <c r="Z1022" s="92"/>
      <c r="AA1022" s="92"/>
      <c r="AB1022" s="92"/>
    </row>
    <row r="1023" spans="1:30" x14ac:dyDescent="0.25">
      <c r="B1023" s="90" t="s">
        <v>1093</v>
      </c>
      <c r="C1023" s="90"/>
      <c r="D1023" s="90"/>
      <c r="F1023" s="90" t="s">
        <v>391</v>
      </c>
      <c r="G1023" s="90"/>
      <c r="H1023" s="90"/>
      <c r="I1023" s="90"/>
      <c r="J1023" s="90" t="s">
        <v>238</v>
      </c>
      <c r="K1023" s="90"/>
      <c r="L1023" s="90"/>
      <c r="N1023" s="90" t="s">
        <v>239</v>
      </c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  <c r="AA1023" s="90"/>
      <c r="AC1023" s="82">
        <v>50</v>
      </c>
      <c r="AD1023" s="82"/>
    </row>
    <row r="1024" spans="1:30" x14ac:dyDescent="0.25">
      <c r="C1024" s="91" t="s">
        <v>2</v>
      </c>
      <c r="G1024" s="91" t="s">
        <v>2</v>
      </c>
      <c r="K1024" s="91" t="s">
        <v>2</v>
      </c>
      <c r="O1024" s="92" t="s">
        <v>1094</v>
      </c>
      <c r="P1024" s="92"/>
      <c r="Q1024" s="92"/>
      <c r="R1024" s="92"/>
      <c r="S1024" s="92"/>
      <c r="T1024" s="92"/>
      <c r="U1024" s="92"/>
      <c r="V1024" s="92"/>
      <c r="W1024" s="92"/>
      <c r="X1024" s="92"/>
      <c r="Y1024" s="92"/>
      <c r="Z1024" s="92"/>
      <c r="AA1024" s="92"/>
      <c r="AB1024" s="92"/>
    </row>
    <row r="1025" spans="2:30" x14ac:dyDescent="0.25">
      <c r="B1025" s="90" t="s">
        <v>1095</v>
      </c>
      <c r="C1025" s="90"/>
      <c r="D1025" s="90"/>
      <c r="F1025" s="90" t="s">
        <v>391</v>
      </c>
      <c r="G1025" s="90"/>
      <c r="H1025" s="90"/>
      <c r="I1025" s="90"/>
      <c r="J1025" s="90" t="s">
        <v>1096</v>
      </c>
      <c r="K1025" s="90"/>
      <c r="L1025" s="90"/>
      <c r="N1025" s="90" t="s">
        <v>1097</v>
      </c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  <c r="AA1025" s="90"/>
      <c r="AC1025" s="82">
        <v>9646.5</v>
      </c>
      <c r="AD1025" s="82"/>
    </row>
    <row r="1026" spans="2:30" x14ac:dyDescent="0.25">
      <c r="C1026" s="91" t="s">
        <v>2</v>
      </c>
      <c r="G1026" s="91" t="s">
        <v>2</v>
      </c>
      <c r="K1026" s="91" t="s">
        <v>2</v>
      </c>
      <c r="O1026" s="92" t="s">
        <v>1098</v>
      </c>
      <c r="P1026" s="92"/>
      <c r="Q1026" s="92"/>
      <c r="R1026" s="92"/>
      <c r="S1026" s="92"/>
      <c r="T1026" s="92"/>
      <c r="U1026" s="92"/>
      <c r="V1026" s="92"/>
      <c r="W1026" s="92"/>
      <c r="X1026" s="92"/>
      <c r="Y1026" s="92"/>
      <c r="Z1026" s="92"/>
      <c r="AA1026" s="92"/>
      <c r="AB1026" s="92"/>
      <c r="AC1026" s="93">
        <v>5881.5</v>
      </c>
      <c r="AD1026" s="93"/>
    </row>
    <row r="1027" spans="2:30" x14ac:dyDescent="0.25">
      <c r="C1027" s="91" t="s">
        <v>2</v>
      </c>
      <c r="G1027" s="91" t="s">
        <v>2</v>
      </c>
      <c r="K1027" s="91" t="s">
        <v>2</v>
      </c>
      <c r="O1027" s="92" t="s">
        <v>1099</v>
      </c>
      <c r="P1027" s="92"/>
      <c r="Q1027" s="92"/>
      <c r="R1027" s="92"/>
      <c r="S1027" s="92"/>
      <c r="T1027" s="92"/>
      <c r="U1027" s="92"/>
      <c r="V1027" s="92"/>
      <c r="W1027" s="92"/>
      <c r="X1027" s="92"/>
      <c r="Y1027" s="92"/>
      <c r="Z1027" s="92"/>
      <c r="AA1027" s="92"/>
      <c r="AB1027" s="92"/>
      <c r="AC1027" s="93">
        <v>3765</v>
      </c>
      <c r="AD1027" s="93"/>
    </row>
    <row r="1028" spans="2:30" x14ac:dyDescent="0.25">
      <c r="B1028" s="90" t="s">
        <v>1100</v>
      </c>
      <c r="C1028" s="90"/>
      <c r="D1028" s="90"/>
      <c r="F1028" s="90" t="s">
        <v>391</v>
      </c>
      <c r="G1028" s="90"/>
      <c r="H1028" s="90"/>
      <c r="I1028" s="90"/>
      <c r="J1028" s="90" t="s">
        <v>1101</v>
      </c>
      <c r="K1028" s="90"/>
      <c r="L1028" s="90"/>
      <c r="N1028" s="90" t="s">
        <v>1102</v>
      </c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  <c r="AA1028" s="90"/>
      <c r="AC1028" s="82">
        <v>25818.240000000002</v>
      </c>
      <c r="AD1028" s="82"/>
    </row>
    <row r="1029" spans="2:30" x14ac:dyDescent="0.25">
      <c r="C1029" s="91" t="s">
        <v>2</v>
      </c>
      <c r="G1029" s="91" t="s">
        <v>2</v>
      </c>
      <c r="K1029" s="91" t="s">
        <v>2</v>
      </c>
      <c r="O1029" s="92" t="s">
        <v>1099</v>
      </c>
      <c r="P1029" s="92"/>
      <c r="Q1029" s="92"/>
      <c r="R1029" s="92"/>
      <c r="S1029" s="92"/>
      <c r="T1029" s="92"/>
      <c r="U1029" s="92"/>
      <c r="V1029" s="92"/>
      <c r="W1029" s="92"/>
      <c r="X1029" s="92"/>
      <c r="Y1029" s="92"/>
      <c r="Z1029" s="92"/>
      <c r="AA1029" s="92"/>
      <c r="AB1029" s="92"/>
      <c r="AC1029" s="93">
        <v>3903.3</v>
      </c>
      <c r="AD1029" s="93"/>
    </row>
    <row r="1030" spans="2:30" x14ac:dyDescent="0.25">
      <c r="C1030" s="91" t="s">
        <v>2</v>
      </c>
      <c r="G1030" s="91" t="s">
        <v>2</v>
      </c>
      <c r="K1030" s="91" t="s">
        <v>2</v>
      </c>
      <c r="O1030" s="92" t="s">
        <v>1103</v>
      </c>
      <c r="P1030" s="92"/>
      <c r="Q1030" s="92"/>
      <c r="R1030" s="92"/>
      <c r="S1030" s="92"/>
      <c r="T1030" s="92"/>
      <c r="U1030" s="92"/>
      <c r="V1030" s="92"/>
      <c r="W1030" s="92"/>
      <c r="X1030" s="92"/>
      <c r="Y1030" s="92"/>
      <c r="Z1030" s="92"/>
      <c r="AA1030" s="92"/>
      <c r="AB1030" s="92"/>
      <c r="AC1030" s="93">
        <v>11747</v>
      </c>
      <c r="AD1030" s="93"/>
    </row>
    <row r="1031" spans="2:30" x14ac:dyDescent="0.25">
      <c r="C1031" s="91" t="s">
        <v>2</v>
      </c>
      <c r="G1031" s="91" t="s">
        <v>2</v>
      </c>
      <c r="K1031" s="91" t="s">
        <v>2</v>
      </c>
      <c r="O1031" s="92" t="s">
        <v>1098</v>
      </c>
      <c r="P1031" s="92"/>
      <c r="Q1031" s="92"/>
      <c r="R1031" s="92"/>
      <c r="S1031" s="92"/>
      <c r="T1031" s="92"/>
      <c r="U1031" s="92"/>
      <c r="V1031" s="92"/>
      <c r="W1031" s="92"/>
      <c r="X1031" s="92"/>
      <c r="Y1031" s="92"/>
      <c r="Z1031" s="92"/>
      <c r="AA1031" s="92"/>
      <c r="AB1031" s="92"/>
      <c r="AC1031" s="93">
        <v>10167.94</v>
      </c>
      <c r="AD1031" s="93"/>
    </row>
    <row r="1032" spans="2:30" x14ac:dyDescent="0.25">
      <c r="B1032" s="90" t="s">
        <v>1104</v>
      </c>
      <c r="C1032" s="90"/>
      <c r="D1032" s="90"/>
      <c r="F1032" s="90" t="s">
        <v>391</v>
      </c>
      <c r="G1032" s="90"/>
      <c r="H1032" s="90"/>
      <c r="I1032" s="90"/>
      <c r="J1032" s="90" t="s">
        <v>1105</v>
      </c>
      <c r="K1032" s="90"/>
      <c r="L1032" s="90"/>
      <c r="N1032" s="90" t="s">
        <v>1106</v>
      </c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  <c r="AA1032" s="90"/>
      <c r="AC1032" s="82">
        <v>510</v>
      </c>
      <c r="AD1032" s="82"/>
    </row>
    <row r="1033" spans="2:30" x14ac:dyDescent="0.25">
      <c r="C1033" s="91" t="s">
        <v>2</v>
      </c>
      <c r="G1033" s="91" t="s">
        <v>2</v>
      </c>
      <c r="K1033" s="91" t="s">
        <v>2</v>
      </c>
      <c r="O1033" s="92" t="s">
        <v>1107</v>
      </c>
      <c r="P1033" s="92"/>
      <c r="Q1033" s="92"/>
      <c r="R1033" s="92"/>
      <c r="S1033" s="92"/>
      <c r="T1033" s="92"/>
      <c r="U1033" s="92"/>
      <c r="V1033" s="92"/>
      <c r="W1033" s="92"/>
      <c r="X1033" s="92"/>
      <c r="Y1033" s="92"/>
      <c r="Z1033" s="92"/>
      <c r="AA1033" s="92"/>
      <c r="AB1033" s="92"/>
      <c r="AC1033" s="93">
        <v>125</v>
      </c>
      <c r="AD1033" s="93"/>
    </row>
    <row r="1034" spans="2:30" x14ac:dyDescent="0.25">
      <c r="C1034" s="91" t="s">
        <v>2</v>
      </c>
      <c r="G1034" s="91" t="s">
        <v>2</v>
      </c>
      <c r="K1034" s="91" t="s">
        <v>2</v>
      </c>
      <c r="O1034" s="92" t="s">
        <v>1108</v>
      </c>
      <c r="P1034" s="92"/>
      <c r="Q1034" s="92"/>
      <c r="R1034" s="92"/>
      <c r="S1034" s="92"/>
      <c r="T1034" s="92"/>
      <c r="U1034" s="92"/>
      <c r="V1034" s="92"/>
      <c r="W1034" s="92"/>
      <c r="X1034" s="92"/>
      <c r="Y1034" s="92"/>
      <c r="Z1034" s="92"/>
      <c r="AA1034" s="92"/>
      <c r="AB1034" s="92"/>
      <c r="AC1034" s="93">
        <v>385</v>
      </c>
      <c r="AD1034" s="93"/>
    </row>
    <row r="1035" spans="2:30" x14ac:dyDescent="0.25">
      <c r="B1035" s="90" t="s">
        <v>1109</v>
      </c>
      <c r="C1035" s="90"/>
      <c r="D1035" s="90"/>
      <c r="F1035" s="90" t="s">
        <v>1110</v>
      </c>
      <c r="G1035" s="90"/>
      <c r="H1035" s="90"/>
      <c r="I1035" s="90"/>
      <c r="J1035" s="90" t="s">
        <v>1111</v>
      </c>
      <c r="K1035" s="90"/>
      <c r="L1035" s="90"/>
      <c r="N1035" s="90" t="s">
        <v>1112</v>
      </c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  <c r="AA1035" s="90"/>
      <c r="AC1035" s="82">
        <v>-1246.6300000000001</v>
      </c>
      <c r="AD1035" s="82"/>
    </row>
    <row r="1036" spans="2:30" x14ac:dyDescent="0.25">
      <c r="C1036" s="91" t="s">
        <v>2</v>
      </c>
      <c r="G1036" s="91" t="s">
        <v>2</v>
      </c>
      <c r="K1036" s="91" t="s">
        <v>2</v>
      </c>
      <c r="O1036" s="92" t="s">
        <v>1113</v>
      </c>
      <c r="P1036" s="92"/>
      <c r="Q1036" s="92"/>
      <c r="R1036" s="92"/>
      <c r="S1036" s="92"/>
      <c r="T1036" s="92"/>
      <c r="U1036" s="92"/>
      <c r="V1036" s="92"/>
      <c r="W1036" s="92"/>
      <c r="X1036" s="92"/>
      <c r="Y1036" s="92"/>
      <c r="Z1036" s="92"/>
      <c r="AA1036" s="92"/>
      <c r="AB1036" s="92"/>
      <c r="AC1036" s="93">
        <v>-67.73</v>
      </c>
      <c r="AD1036" s="93"/>
    </row>
    <row r="1037" spans="2:30" x14ac:dyDescent="0.25">
      <c r="C1037" s="91" t="s">
        <v>2</v>
      </c>
      <c r="G1037" s="91" t="s">
        <v>2</v>
      </c>
      <c r="K1037" s="91" t="s">
        <v>2</v>
      </c>
      <c r="O1037" s="92" t="s">
        <v>1113</v>
      </c>
      <c r="P1037" s="92"/>
      <c r="Q1037" s="92"/>
      <c r="R1037" s="92"/>
      <c r="S1037" s="92"/>
      <c r="T1037" s="92"/>
      <c r="U1037" s="92"/>
      <c r="V1037" s="92"/>
      <c r="W1037" s="92"/>
      <c r="X1037" s="92"/>
      <c r="Y1037" s="92"/>
      <c r="Z1037" s="92"/>
      <c r="AA1037" s="92"/>
      <c r="AB1037" s="92"/>
      <c r="AC1037" s="93">
        <v>-81.27</v>
      </c>
      <c r="AD1037" s="93"/>
    </row>
    <row r="1038" spans="2:30" x14ac:dyDescent="0.25">
      <c r="C1038" s="91" t="s">
        <v>2</v>
      </c>
      <c r="G1038" s="91" t="s">
        <v>2</v>
      </c>
      <c r="K1038" s="91" t="s">
        <v>2</v>
      </c>
      <c r="O1038" s="92" t="s">
        <v>1113</v>
      </c>
      <c r="P1038" s="92"/>
      <c r="Q1038" s="92"/>
      <c r="R1038" s="92"/>
      <c r="S1038" s="92"/>
      <c r="T1038" s="92"/>
      <c r="U1038" s="92"/>
      <c r="V1038" s="92"/>
      <c r="W1038" s="92"/>
      <c r="X1038" s="92"/>
      <c r="Y1038" s="92"/>
      <c r="Z1038" s="92"/>
      <c r="AA1038" s="92"/>
      <c r="AB1038" s="92"/>
      <c r="AC1038" s="93">
        <v>-54.18</v>
      </c>
      <c r="AD1038" s="93"/>
    </row>
    <row r="1039" spans="2:30" x14ac:dyDescent="0.25">
      <c r="C1039" s="91" t="s">
        <v>2</v>
      </c>
      <c r="G1039" s="91" t="s">
        <v>2</v>
      </c>
      <c r="K1039" s="91" t="s">
        <v>2</v>
      </c>
      <c r="O1039" s="92" t="s">
        <v>1113</v>
      </c>
      <c r="P1039" s="92"/>
      <c r="Q1039" s="92"/>
      <c r="R1039" s="92"/>
      <c r="S1039" s="92"/>
      <c r="T1039" s="92"/>
      <c r="U1039" s="92"/>
      <c r="V1039" s="92"/>
      <c r="W1039" s="92"/>
      <c r="X1039" s="92"/>
      <c r="Y1039" s="92"/>
      <c r="Z1039" s="92"/>
      <c r="AA1039" s="92"/>
      <c r="AB1039" s="92"/>
      <c r="AC1039" s="93">
        <v>-66.66</v>
      </c>
      <c r="AD1039" s="93"/>
    </row>
    <row r="1040" spans="2:30" x14ac:dyDescent="0.25">
      <c r="C1040" s="91" t="s">
        <v>2</v>
      </c>
      <c r="G1040" s="91" t="s">
        <v>2</v>
      </c>
      <c r="K1040" s="91" t="s">
        <v>2</v>
      </c>
      <c r="O1040" s="92" t="s">
        <v>1113</v>
      </c>
      <c r="P1040" s="92"/>
      <c r="Q1040" s="92"/>
      <c r="R1040" s="92"/>
      <c r="S1040" s="92"/>
      <c r="T1040" s="92"/>
      <c r="U1040" s="92"/>
      <c r="V1040" s="92"/>
      <c r="W1040" s="92"/>
      <c r="X1040" s="92"/>
      <c r="Y1040" s="92"/>
      <c r="Z1040" s="92"/>
      <c r="AA1040" s="92"/>
      <c r="AB1040" s="92"/>
      <c r="AC1040" s="93">
        <v>-81.27</v>
      </c>
      <c r="AD1040" s="93"/>
    </row>
    <row r="1041" spans="1:30" x14ac:dyDescent="0.25">
      <c r="C1041" s="91" t="s">
        <v>2</v>
      </c>
      <c r="G1041" s="91" t="s">
        <v>2</v>
      </c>
      <c r="K1041" s="91" t="s">
        <v>2</v>
      </c>
      <c r="O1041" s="92" t="s">
        <v>1113</v>
      </c>
      <c r="P1041" s="92"/>
      <c r="Q1041" s="92"/>
      <c r="R1041" s="92"/>
      <c r="S1041" s="92"/>
      <c r="T1041" s="92"/>
      <c r="U1041" s="92"/>
      <c r="V1041" s="92"/>
      <c r="W1041" s="92"/>
      <c r="X1041" s="92"/>
      <c r="Y1041" s="92"/>
      <c r="Z1041" s="92"/>
      <c r="AA1041" s="92"/>
      <c r="AB1041" s="92"/>
      <c r="AC1041" s="93">
        <v>-40.64</v>
      </c>
      <c r="AD1041" s="93"/>
    </row>
    <row r="1042" spans="1:30" x14ac:dyDescent="0.25">
      <c r="C1042" s="91" t="s">
        <v>2</v>
      </c>
      <c r="G1042" s="91" t="s">
        <v>2</v>
      </c>
      <c r="K1042" s="91" t="s">
        <v>2</v>
      </c>
      <c r="O1042" s="92" t="s">
        <v>1113</v>
      </c>
      <c r="P1042" s="92"/>
      <c r="Q1042" s="92"/>
      <c r="R1042" s="92"/>
      <c r="S1042" s="92"/>
      <c r="T1042" s="92"/>
      <c r="U1042" s="92"/>
      <c r="V1042" s="92"/>
      <c r="W1042" s="92"/>
      <c r="X1042" s="92"/>
      <c r="Y1042" s="92"/>
      <c r="Z1042" s="92"/>
      <c r="AA1042" s="92"/>
      <c r="AB1042" s="92"/>
      <c r="AC1042" s="93">
        <v>-54.18</v>
      </c>
      <c r="AD1042" s="93"/>
    </row>
    <row r="1043" spans="1:30" x14ac:dyDescent="0.25">
      <c r="C1043" s="91" t="s">
        <v>2</v>
      </c>
      <c r="G1043" s="91" t="s">
        <v>2</v>
      </c>
      <c r="K1043" s="91" t="s">
        <v>2</v>
      </c>
      <c r="O1043" s="92" t="s">
        <v>1113</v>
      </c>
      <c r="P1043" s="92"/>
      <c r="Q1043" s="92"/>
      <c r="R1043" s="92"/>
      <c r="S1043" s="92"/>
      <c r="T1043" s="92"/>
      <c r="U1043" s="92"/>
      <c r="V1043" s="92"/>
      <c r="W1043" s="92"/>
      <c r="X1043" s="92"/>
      <c r="Y1043" s="92"/>
      <c r="Z1043" s="92"/>
      <c r="AA1043" s="92"/>
      <c r="AB1043" s="92"/>
      <c r="AC1043" s="93">
        <v>-128.66</v>
      </c>
      <c r="AD1043" s="93"/>
    </row>
    <row r="1044" spans="1:30" x14ac:dyDescent="0.25">
      <c r="C1044" s="91" t="s">
        <v>2</v>
      </c>
      <c r="G1044" s="91" t="s">
        <v>2</v>
      </c>
      <c r="K1044" s="91" t="s">
        <v>2</v>
      </c>
      <c r="O1044" s="92" t="s">
        <v>1113</v>
      </c>
      <c r="P1044" s="92"/>
      <c r="Q1044" s="92"/>
      <c r="R1044" s="92"/>
      <c r="S1044" s="92"/>
      <c r="T1044" s="92"/>
      <c r="U1044" s="92"/>
      <c r="V1044" s="92"/>
      <c r="W1044" s="92"/>
      <c r="X1044" s="92"/>
      <c r="Y1044" s="92"/>
      <c r="Z1044" s="92"/>
      <c r="AA1044" s="92"/>
      <c r="AB1044" s="92"/>
      <c r="AC1044" s="93">
        <v>-27.09</v>
      </c>
      <c r="AD1044" s="93"/>
    </row>
    <row r="1045" spans="1:30" x14ac:dyDescent="0.25">
      <c r="C1045" s="91" t="s">
        <v>2</v>
      </c>
      <c r="G1045" s="91" t="s">
        <v>2</v>
      </c>
      <c r="K1045" s="91" t="s">
        <v>2</v>
      </c>
      <c r="O1045" s="92" t="s">
        <v>1113</v>
      </c>
      <c r="P1045" s="92"/>
      <c r="Q1045" s="92"/>
      <c r="R1045" s="92"/>
      <c r="S1045" s="92"/>
      <c r="T1045" s="92"/>
      <c r="U1045" s="92"/>
      <c r="V1045" s="92"/>
      <c r="W1045" s="92"/>
      <c r="X1045" s="92"/>
      <c r="Y1045" s="92"/>
      <c r="Z1045" s="92"/>
      <c r="AA1045" s="92"/>
      <c r="AB1045" s="92"/>
      <c r="AC1045" s="93">
        <v>-27.09</v>
      </c>
      <c r="AD1045" s="93"/>
    </row>
    <row r="1046" spans="1:30" x14ac:dyDescent="0.25">
      <c r="C1046" s="91" t="s">
        <v>2</v>
      </c>
      <c r="G1046" s="91" t="s">
        <v>2</v>
      </c>
      <c r="K1046" s="91" t="s">
        <v>2</v>
      </c>
      <c r="O1046" s="92" t="s">
        <v>1113</v>
      </c>
      <c r="P1046" s="92"/>
      <c r="Q1046" s="92"/>
      <c r="R1046" s="92"/>
      <c r="S1046" s="92"/>
      <c r="T1046" s="92"/>
      <c r="U1046" s="92"/>
      <c r="V1046" s="92"/>
      <c r="W1046" s="92"/>
      <c r="X1046" s="92"/>
      <c r="Y1046" s="92"/>
      <c r="Z1046" s="92"/>
      <c r="AA1046" s="92"/>
      <c r="AB1046" s="92"/>
      <c r="AC1046" s="93">
        <v>-27.09</v>
      </c>
      <c r="AD1046" s="93"/>
    </row>
    <row r="1047" spans="1:30" x14ac:dyDescent="0.25">
      <c r="C1047" s="91" t="s">
        <v>2</v>
      </c>
      <c r="G1047" s="91" t="s">
        <v>2</v>
      </c>
      <c r="K1047" s="91" t="s">
        <v>2</v>
      </c>
      <c r="O1047" s="92" t="s">
        <v>1113</v>
      </c>
      <c r="P1047" s="92"/>
      <c r="Q1047" s="92"/>
      <c r="R1047" s="92"/>
      <c r="S1047" s="92"/>
      <c r="T1047" s="92"/>
      <c r="U1047" s="92"/>
      <c r="V1047" s="92"/>
      <c r="W1047" s="92"/>
      <c r="X1047" s="92"/>
      <c r="Y1047" s="92"/>
      <c r="Z1047" s="92"/>
      <c r="AA1047" s="92"/>
      <c r="AB1047" s="92"/>
      <c r="AC1047" s="93">
        <v>-54.18</v>
      </c>
      <c r="AD1047" s="93"/>
    </row>
    <row r="1048" spans="1:30" x14ac:dyDescent="0.25">
      <c r="C1048" s="91" t="s">
        <v>2</v>
      </c>
      <c r="G1048" s="91" t="s">
        <v>2</v>
      </c>
      <c r="K1048" s="91" t="s">
        <v>2</v>
      </c>
      <c r="O1048" s="92" t="s">
        <v>1113</v>
      </c>
      <c r="P1048" s="92"/>
      <c r="Q1048" s="92"/>
      <c r="R1048" s="92"/>
      <c r="S1048" s="92"/>
      <c r="T1048" s="92"/>
      <c r="U1048" s="92"/>
      <c r="V1048" s="92"/>
      <c r="W1048" s="92"/>
      <c r="X1048" s="92"/>
      <c r="Y1048" s="92"/>
      <c r="Z1048" s="92"/>
      <c r="AA1048" s="92"/>
      <c r="AB1048" s="92"/>
      <c r="AC1048" s="93">
        <v>-153.77000000000001</v>
      </c>
      <c r="AD1048" s="93"/>
    </row>
    <row r="1049" spans="1:30" x14ac:dyDescent="0.25">
      <c r="C1049" s="91" t="s">
        <v>2</v>
      </c>
      <c r="G1049" s="91" t="s">
        <v>2</v>
      </c>
      <c r="K1049" s="91" t="s">
        <v>2</v>
      </c>
      <c r="O1049" s="92" t="s">
        <v>1113</v>
      </c>
      <c r="P1049" s="92"/>
      <c r="Q1049" s="92"/>
      <c r="R1049" s="92"/>
      <c r="S1049" s="92"/>
      <c r="T1049" s="92"/>
      <c r="U1049" s="92"/>
      <c r="V1049" s="92"/>
      <c r="W1049" s="92"/>
      <c r="X1049" s="92"/>
      <c r="Y1049" s="92"/>
      <c r="Z1049" s="92"/>
      <c r="AA1049" s="92"/>
      <c r="AB1049" s="92"/>
      <c r="AC1049" s="93">
        <v>-108.36</v>
      </c>
      <c r="AD1049" s="93"/>
    </row>
    <row r="1050" spans="1:30" x14ac:dyDescent="0.25">
      <c r="C1050" s="91" t="s">
        <v>2</v>
      </c>
      <c r="G1050" s="91" t="s">
        <v>2</v>
      </c>
      <c r="K1050" s="91" t="s">
        <v>2</v>
      </c>
      <c r="O1050" s="92" t="s">
        <v>1113</v>
      </c>
      <c r="P1050" s="92"/>
      <c r="Q1050" s="92"/>
      <c r="R1050" s="92"/>
      <c r="S1050" s="92"/>
      <c r="T1050" s="92"/>
      <c r="U1050" s="92"/>
      <c r="V1050" s="92"/>
      <c r="W1050" s="92"/>
      <c r="X1050" s="92"/>
      <c r="Y1050" s="92"/>
      <c r="Z1050" s="92"/>
      <c r="AA1050" s="92"/>
      <c r="AB1050" s="92"/>
      <c r="AC1050" s="93">
        <v>-81.27</v>
      </c>
      <c r="AD1050" s="93"/>
    </row>
    <row r="1051" spans="1:30" x14ac:dyDescent="0.25">
      <c r="C1051" s="91" t="s">
        <v>2</v>
      </c>
      <c r="G1051" s="91" t="s">
        <v>2</v>
      </c>
      <c r="K1051" s="91" t="s">
        <v>2</v>
      </c>
      <c r="O1051" s="92" t="s">
        <v>1113</v>
      </c>
      <c r="P1051" s="92"/>
      <c r="Q1051" s="92"/>
      <c r="R1051" s="92"/>
      <c r="S1051" s="92"/>
      <c r="T1051" s="92"/>
      <c r="U1051" s="92"/>
      <c r="V1051" s="92"/>
      <c r="W1051" s="92"/>
      <c r="X1051" s="92"/>
      <c r="Y1051" s="92"/>
      <c r="Z1051" s="92"/>
      <c r="AA1051" s="92"/>
      <c r="AB1051" s="92"/>
      <c r="AC1051" s="93">
        <v>-54.18</v>
      </c>
      <c r="AD1051" s="93"/>
    </row>
    <row r="1052" spans="1:30" x14ac:dyDescent="0.25">
      <c r="C1052" s="91" t="s">
        <v>2</v>
      </c>
      <c r="G1052" s="91" t="s">
        <v>2</v>
      </c>
      <c r="K1052" s="91" t="s">
        <v>2</v>
      </c>
      <c r="O1052" s="92" t="s">
        <v>1113</v>
      </c>
      <c r="P1052" s="92"/>
      <c r="Q1052" s="92"/>
      <c r="R1052" s="92"/>
      <c r="S1052" s="92"/>
      <c r="T1052" s="92"/>
      <c r="U1052" s="92"/>
      <c r="V1052" s="92"/>
      <c r="W1052" s="92"/>
      <c r="X1052" s="92"/>
      <c r="Y1052" s="92"/>
      <c r="Z1052" s="92"/>
      <c r="AA1052" s="92"/>
      <c r="AB1052" s="92"/>
      <c r="AC1052" s="93">
        <v>-54.18</v>
      </c>
      <c r="AD1052" s="93"/>
    </row>
    <row r="1053" spans="1:30" x14ac:dyDescent="0.25">
      <c r="C1053" s="91" t="s">
        <v>2</v>
      </c>
      <c r="G1053" s="91" t="s">
        <v>2</v>
      </c>
      <c r="K1053" s="91" t="s">
        <v>2</v>
      </c>
      <c r="O1053" s="92" t="s">
        <v>1113</v>
      </c>
      <c r="P1053" s="92"/>
      <c r="Q1053" s="92"/>
      <c r="R1053" s="92"/>
      <c r="S1053" s="92"/>
      <c r="T1053" s="92"/>
      <c r="U1053" s="92"/>
      <c r="V1053" s="92"/>
      <c r="W1053" s="92"/>
      <c r="X1053" s="92"/>
      <c r="Y1053" s="92"/>
      <c r="Z1053" s="92"/>
      <c r="AA1053" s="92"/>
      <c r="AB1053" s="92"/>
      <c r="AC1053" s="93">
        <v>-84.83</v>
      </c>
      <c r="AD1053" s="93"/>
    </row>
    <row r="1054" spans="1:30" ht="171" customHeight="1" x14ac:dyDescent="0.25"/>
    <row r="1055" spans="1:30" ht="12" customHeight="1" x14ac:dyDescent="0.25"/>
    <row r="1056" spans="1:30" ht="13.5" customHeight="1" x14ac:dyDescent="0.25">
      <c r="A1056" s="85" t="s">
        <v>45</v>
      </c>
      <c r="B1056" s="85"/>
      <c r="C1056" s="85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R1056" s="86" t="s">
        <v>1114</v>
      </c>
      <c r="S1056" s="86"/>
      <c r="T1056" s="86"/>
      <c r="U1056" s="86"/>
      <c r="V1056" s="86"/>
      <c r="W1056" s="86"/>
      <c r="X1056" s="86"/>
      <c r="Y1056" s="86"/>
      <c r="Z1056" s="86"/>
      <c r="AA1056" s="86"/>
      <c r="AB1056" s="86"/>
      <c r="AC1056" s="86"/>
      <c r="AD1056" s="86"/>
    </row>
    <row r="1057" spans="1:30" ht="25.5" customHeight="1" x14ac:dyDescent="0.25">
      <c r="C1057" s="77" t="s">
        <v>47</v>
      </c>
      <c r="D1057" s="77"/>
      <c r="E1057" s="77"/>
      <c r="F1057" s="77"/>
      <c r="G1057" s="77"/>
      <c r="H1057" s="77"/>
      <c r="I1057" s="77"/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  <c r="AA1057" s="77"/>
      <c r="AB1057" s="77"/>
      <c r="AC1057" s="77"/>
    </row>
    <row r="1058" spans="1:30" ht="7.5" customHeight="1" x14ac:dyDescent="0.25"/>
    <row r="1059" spans="1:30" ht="18.75" customHeight="1" x14ac:dyDescent="0.25">
      <c r="I1059" s="87" t="s">
        <v>48</v>
      </c>
      <c r="J1059" s="87"/>
      <c r="K1059" s="87"/>
      <c r="L1059" s="87"/>
      <c r="M1059" s="87"/>
      <c r="N1059" s="87"/>
      <c r="O1059" s="87"/>
      <c r="P1059" s="87"/>
      <c r="S1059" s="88" t="s">
        <v>49</v>
      </c>
      <c r="T1059" s="88"/>
      <c r="U1059" s="88"/>
      <c r="V1059" s="88"/>
      <c r="W1059" s="88"/>
      <c r="X1059" s="88"/>
      <c r="Y1059" s="88"/>
    </row>
    <row r="1060" spans="1:30" ht="6.75" customHeight="1" x14ac:dyDescent="0.25"/>
    <row r="1061" spans="1:30" ht="14.25" customHeight="1" x14ac:dyDescent="0.25">
      <c r="A1061" s="89" t="s">
        <v>988</v>
      </c>
      <c r="B1061" s="89"/>
      <c r="C1061" s="89"/>
      <c r="D1061" s="89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9"/>
    </row>
    <row r="1062" spans="1:30" x14ac:dyDescent="0.25">
      <c r="B1062" s="79" t="s">
        <v>51</v>
      </c>
      <c r="C1062" s="79"/>
      <c r="D1062" s="79"/>
      <c r="F1062" s="79" t="s">
        <v>52</v>
      </c>
      <c r="G1062" s="79"/>
      <c r="H1062" s="79"/>
      <c r="I1062" s="79"/>
      <c r="J1062" s="79" t="s">
        <v>53</v>
      </c>
      <c r="K1062" s="79"/>
      <c r="L1062" s="79"/>
      <c r="N1062" s="79" t="s">
        <v>54</v>
      </c>
      <c r="O1062" s="79"/>
      <c r="P1062" s="79"/>
      <c r="Q1062" s="79"/>
      <c r="R1062" s="79"/>
      <c r="S1062" s="79"/>
      <c r="T1062" s="79"/>
      <c r="U1062" s="79"/>
      <c r="V1062" s="79"/>
      <c r="W1062" s="79"/>
      <c r="X1062" s="79"/>
      <c r="Y1062" s="79"/>
      <c r="Z1062" s="79"/>
      <c r="AA1062" s="79"/>
      <c r="AC1062" s="80" t="s">
        <v>55</v>
      </c>
      <c r="AD1062" s="80"/>
    </row>
    <row r="1063" spans="1:30" x14ac:dyDescent="0.25">
      <c r="B1063" s="90" t="s">
        <v>1115</v>
      </c>
      <c r="C1063" s="90"/>
      <c r="D1063" s="90"/>
      <c r="F1063" s="90" t="s">
        <v>1116</v>
      </c>
      <c r="G1063" s="90"/>
      <c r="H1063" s="90"/>
      <c r="I1063" s="90"/>
      <c r="J1063" s="90" t="s">
        <v>1111</v>
      </c>
      <c r="K1063" s="90"/>
      <c r="L1063" s="90"/>
      <c r="N1063" s="90" t="s">
        <v>1112</v>
      </c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C1063" s="82">
        <v>-968.03</v>
      </c>
      <c r="AD1063" s="82"/>
    </row>
    <row r="1064" spans="1:30" x14ac:dyDescent="0.25">
      <c r="C1064" s="91" t="s">
        <v>2</v>
      </c>
      <c r="G1064" s="91" t="s">
        <v>2</v>
      </c>
      <c r="K1064" s="91" t="s">
        <v>2</v>
      </c>
      <c r="O1064" s="92" t="s">
        <v>1113</v>
      </c>
      <c r="P1064" s="92"/>
      <c r="Q1064" s="92"/>
      <c r="R1064" s="92"/>
      <c r="S1064" s="92"/>
      <c r="T1064" s="92"/>
      <c r="U1064" s="92"/>
      <c r="V1064" s="92"/>
      <c r="W1064" s="92"/>
      <c r="X1064" s="92"/>
      <c r="Y1064" s="92"/>
      <c r="Z1064" s="92"/>
      <c r="AA1064" s="92"/>
      <c r="AB1064" s="92"/>
      <c r="AC1064" s="93">
        <v>-67.73</v>
      </c>
      <c r="AD1064" s="93"/>
    </row>
    <row r="1065" spans="1:30" x14ac:dyDescent="0.25">
      <c r="C1065" s="91" t="s">
        <v>2</v>
      </c>
      <c r="G1065" s="91" t="s">
        <v>2</v>
      </c>
      <c r="K1065" s="91" t="s">
        <v>2</v>
      </c>
      <c r="O1065" s="92" t="s">
        <v>1113</v>
      </c>
      <c r="P1065" s="92"/>
      <c r="Q1065" s="92"/>
      <c r="R1065" s="92"/>
      <c r="S1065" s="92"/>
      <c r="T1065" s="92"/>
      <c r="U1065" s="92"/>
      <c r="V1065" s="92"/>
      <c r="W1065" s="92"/>
      <c r="X1065" s="92"/>
      <c r="Y1065" s="92"/>
      <c r="Z1065" s="92"/>
      <c r="AA1065" s="92"/>
      <c r="AB1065" s="92"/>
      <c r="AC1065" s="93">
        <v>-203.04</v>
      </c>
      <c r="AD1065" s="93"/>
    </row>
    <row r="1066" spans="1:30" x14ac:dyDescent="0.25">
      <c r="C1066" s="91" t="s">
        <v>2</v>
      </c>
      <c r="G1066" s="91" t="s">
        <v>2</v>
      </c>
      <c r="K1066" s="91" t="s">
        <v>2</v>
      </c>
      <c r="O1066" s="92" t="s">
        <v>1113</v>
      </c>
      <c r="P1066" s="92"/>
      <c r="Q1066" s="92"/>
      <c r="R1066" s="92"/>
      <c r="S1066" s="92"/>
      <c r="T1066" s="92"/>
      <c r="U1066" s="92"/>
      <c r="V1066" s="92"/>
      <c r="W1066" s="92"/>
      <c r="X1066" s="92"/>
      <c r="Y1066" s="92"/>
      <c r="Z1066" s="92"/>
      <c r="AA1066" s="92"/>
      <c r="AB1066" s="92"/>
      <c r="AC1066" s="93">
        <v>-54.18</v>
      </c>
      <c r="AD1066" s="93"/>
    </row>
    <row r="1067" spans="1:30" x14ac:dyDescent="0.25">
      <c r="C1067" s="91" t="s">
        <v>2</v>
      </c>
      <c r="G1067" s="91" t="s">
        <v>2</v>
      </c>
      <c r="K1067" s="91" t="s">
        <v>2</v>
      </c>
      <c r="O1067" s="92" t="s">
        <v>1113</v>
      </c>
      <c r="P1067" s="92"/>
      <c r="Q1067" s="92"/>
      <c r="R1067" s="92"/>
      <c r="S1067" s="92"/>
      <c r="T1067" s="92"/>
      <c r="U1067" s="92"/>
      <c r="V1067" s="92"/>
      <c r="W1067" s="92"/>
      <c r="X1067" s="92"/>
      <c r="Y1067" s="92"/>
      <c r="Z1067" s="92"/>
      <c r="AA1067" s="92"/>
      <c r="AB1067" s="92"/>
      <c r="AC1067" s="93">
        <v>-40.64</v>
      </c>
      <c r="AD1067" s="93"/>
    </row>
    <row r="1068" spans="1:30" x14ac:dyDescent="0.25">
      <c r="C1068" s="91" t="s">
        <v>2</v>
      </c>
      <c r="G1068" s="91" t="s">
        <v>2</v>
      </c>
      <c r="K1068" s="91" t="s">
        <v>2</v>
      </c>
      <c r="O1068" s="92" t="s">
        <v>1113</v>
      </c>
      <c r="P1068" s="92"/>
      <c r="Q1068" s="92"/>
      <c r="R1068" s="92"/>
      <c r="S1068" s="92"/>
      <c r="T1068" s="92"/>
      <c r="U1068" s="92"/>
      <c r="V1068" s="92"/>
      <c r="W1068" s="92"/>
      <c r="X1068" s="92"/>
      <c r="Y1068" s="92"/>
      <c r="Z1068" s="92"/>
      <c r="AA1068" s="92"/>
      <c r="AB1068" s="92"/>
      <c r="AC1068" s="93">
        <v>-67.73</v>
      </c>
      <c r="AD1068" s="93"/>
    </row>
    <row r="1069" spans="1:30" x14ac:dyDescent="0.25">
      <c r="C1069" s="91" t="s">
        <v>2</v>
      </c>
      <c r="G1069" s="91" t="s">
        <v>2</v>
      </c>
      <c r="K1069" s="91" t="s">
        <v>2</v>
      </c>
      <c r="O1069" s="92" t="s">
        <v>1113</v>
      </c>
      <c r="P1069" s="92"/>
      <c r="Q1069" s="92"/>
      <c r="R1069" s="92"/>
      <c r="S1069" s="92"/>
      <c r="T1069" s="92"/>
      <c r="U1069" s="92"/>
      <c r="V1069" s="92"/>
      <c r="W1069" s="92"/>
      <c r="X1069" s="92"/>
      <c r="Y1069" s="92"/>
      <c r="Z1069" s="92"/>
      <c r="AA1069" s="92"/>
      <c r="AB1069" s="92"/>
      <c r="AC1069" s="93">
        <v>-67.73</v>
      </c>
      <c r="AD1069" s="93"/>
    </row>
    <row r="1070" spans="1:30" x14ac:dyDescent="0.25">
      <c r="C1070" s="91" t="s">
        <v>2</v>
      </c>
      <c r="G1070" s="91" t="s">
        <v>2</v>
      </c>
      <c r="K1070" s="91" t="s">
        <v>2</v>
      </c>
      <c r="O1070" s="92" t="s">
        <v>1113</v>
      </c>
      <c r="P1070" s="92"/>
      <c r="Q1070" s="92"/>
      <c r="R1070" s="92"/>
      <c r="S1070" s="92"/>
      <c r="T1070" s="92"/>
      <c r="U1070" s="92"/>
      <c r="V1070" s="92"/>
      <c r="W1070" s="92"/>
      <c r="X1070" s="92"/>
      <c r="Y1070" s="92"/>
      <c r="Z1070" s="92"/>
      <c r="AA1070" s="92"/>
      <c r="AB1070" s="92"/>
      <c r="AC1070" s="93">
        <v>-54.18</v>
      </c>
      <c r="AD1070" s="93"/>
    </row>
    <row r="1071" spans="1:30" x14ac:dyDescent="0.25">
      <c r="C1071" s="91" t="s">
        <v>2</v>
      </c>
      <c r="G1071" s="91" t="s">
        <v>2</v>
      </c>
      <c r="K1071" s="91" t="s">
        <v>2</v>
      </c>
      <c r="O1071" s="92" t="s">
        <v>1113</v>
      </c>
      <c r="P1071" s="92"/>
      <c r="Q1071" s="92"/>
      <c r="R1071" s="92"/>
      <c r="S1071" s="92"/>
      <c r="T1071" s="92"/>
      <c r="U1071" s="92"/>
      <c r="V1071" s="92"/>
      <c r="W1071" s="92"/>
      <c r="X1071" s="92"/>
      <c r="Y1071" s="92"/>
      <c r="Z1071" s="92"/>
      <c r="AA1071" s="92"/>
      <c r="AB1071" s="92"/>
      <c r="AC1071" s="93">
        <v>-54.18</v>
      </c>
      <c r="AD1071" s="93"/>
    </row>
    <row r="1072" spans="1:30" x14ac:dyDescent="0.25">
      <c r="C1072" s="91" t="s">
        <v>2</v>
      </c>
      <c r="G1072" s="91" t="s">
        <v>2</v>
      </c>
      <c r="K1072" s="91" t="s">
        <v>2</v>
      </c>
      <c r="O1072" s="92" t="s">
        <v>1113</v>
      </c>
      <c r="P1072" s="92"/>
      <c r="Q1072" s="92"/>
      <c r="R1072" s="92"/>
      <c r="S1072" s="92"/>
      <c r="T1072" s="92"/>
      <c r="U1072" s="92"/>
      <c r="V1072" s="92"/>
      <c r="W1072" s="92"/>
      <c r="X1072" s="92"/>
      <c r="Y1072" s="92"/>
      <c r="Z1072" s="92"/>
      <c r="AA1072" s="92"/>
      <c r="AB1072" s="92"/>
      <c r="AC1072" s="93">
        <v>-27.09</v>
      </c>
      <c r="AD1072" s="93"/>
    </row>
    <row r="1073" spans="2:30" x14ac:dyDescent="0.25">
      <c r="C1073" s="91" t="s">
        <v>2</v>
      </c>
      <c r="G1073" s="91" t="s">
        <v>2</v>
      </c>
      <c r="K1073" s="91" t="s">
        <v>2</v>
      </c>
      <c r="O1073" s="92" t="s">
        <v>1113</v>
      </c>
      <c r="P1073" s="92"/>
      <c r="Q1073" s="92"/>
      <c r="R1073" s="92"/>
      <c r="S1073" s="92"/>
      <c r="T1073" s="92"/>
      <c r="U1073" s="92"/>
      <c r="V1073" s="92"/>
      <c r="W1073" s="92"/>
      <c r="X1073" s="92"/>
      <c r="Y1073" s="92"/>
      <c r="Z1073" s="92"/>
      <c r="AA1073" s="92"/>
      <c r="AB1073" s="92"/>
      <c r="AC1073" s="93">
        <v>-27.09</v>
      </c>
      <c r="AD1073" s="93"/>
    </row>
    <row r="1074" spans="2:30" x14ac:dyDescent="0.25">
      <c r="C1074" s="91" t="s">
        <v>2</v>
      </c>
      <c r="G1074" s="91" t="s">
        <v>2</v>
      </c>
      <c r="K1074" s="91" t="s">
        <v>2</v>
      </c>
      <c r="O1074" s="92" t="s">
        <v>1113</v>
      </c>
      <c r="P1074" s="92"/>
      <c r="Q1074" s="92"/>
      <c r="R1074" s="92"/>
      <c r="S1074" s="92"/>
      <c r="T1074" s="92"/>
      <c r="U1074" s="92"/>
      <c r="V1074" s="92"/>
      <c r="W1074" s="92"/>
      <c r="X1074" s="92"/>
      <c r="Y1074" s="92"/>
      <c r="Z1074" s="92"/>
      <c r="AA1074" s="92"/>
      <c r="AB1074" s="92"/>
      <c r="AC1074" s="93">
        <v>-27.09</v>
      </c>
      <c r="AD1074" s="93"/>
    </row>
    <row r="1075" spans="2:30" x14ac:dyDescent="0.25">
      <c r="C1075" s="91" t="s">
        <v>2</v>
      </c>
      <c r="G1075" s="91" t="s">
        <v>2</v>
      </c>
      <c r="K1075" s="91" t="s">
        <v>2</v>
      </c>
      <c r="O1075" s="92" t="s">
        <v>1113</v>
      </c>
      <c r="P1075" s="92"/>
      <c r="Q1075" s="92"/>
      <c r="R1075" s="92"/>
      <c r="S1075" s="92"/>
      <c r="T1075" s="92"/>
      <c r="U1075" s="92"/>
      <c r="V1075" s="92"/>
      <c r="W1075" s="92"/>
      <c r="X1075" s="92"/>
      <c r="Y1075" s="92"/>
      <c r="Z1075" s="92"/>
      <c r="AA1075" s="92"/>
      <c r="AB1075" s="92"/>
      <c r="AC1075" s="93">
        <v>-123.1</v>
      </c>
      <c r="AD1075" s="93"/>
    </row>
    <row r="1076" spans="2:30" x14ac:dyDescent="0.25">
      <c r="C1076" s="91" t="s">
        <v>2</v>
      </c>
      <c r="G1076" s="91" t="s">
        <v>2</v>
      </c>
      <c r="K1076" s="91" t="s">
        <v>2</v>
      </c>
      <c r="O1076" s="92" t="s">
        <v>1113</v>
      </c>
      <c r="P1076" s="92"/>
      <c r="Q1076" s="92"/>
      <c r="R1076" s="92"/>
      <c r="S1076" s="92"/>
      <c r="T1076" s="92"/>
      <c r="U1076" s="92"/>
      <c r="V1076" s="92"/>
      <c r="W1076" s="92"/>
      <c r="X1076" s="92"/>
      <c r="Y1076" s="92"/>
      <c r="Z1076" s="92"/>
      <c r="AA1076" s="92"/>
      <c r="AB1076" s="92"/>
      <c r="AC1076" s="93">
        <v>-54.18</v>
      </c>
      <c r="AD1076" s="93"/>
    </row>
    <row r="1077" spans="2:30" x14ac:dyDescent="0.25">
      <c r="C1077" s="91" t="s">
        <v>2</v>
      </c>
      <c r="G1077" s="91" t="s">
        <v>2</v>
      </c>
      <c r="K1077" s="91" t="s">
        <v>2</v>
      </c>
      <c r="O1077" s="92" t="s">
        <v>1113</v>
      </c>
      <c r="P1077" s="92"/>
      <c r="Q1077" s="92"/>
      <c r="R1077" s="92"/>
      <c r="S1077" s="92"/>
      <c r="T1077" s="92"/>
      <c r="U1077" s="92"/>
      <c r="V1077" s="92"/>
      <c r="W1077" s="92"/>
      <c r="X1077" s="92"/>
      <c r="Y1077" s="92"/>
      <c r="Z1077" s="92"/>
      <c r="AA1077" s="92"/>
      <c r="AB1077" s="92"/>
      <c r="AC1077" s="93">
        <v>-100.07</v>
      </c>
      <c r="AD1077" s="93"/>
    </row>
    <row r="1078" spans="2:30" x14ac:dyDescent="0.25">
      <c r="B1078" s="90" t="s">
        <v>1117</v>
      </c>
      <c r="C1078" s="90"/>
      <c r="D1078" s="90"/>
      <c r="F1078" s="90" t="s">
        <v>1118</v>
      </c>
      <c r="G1078" s="90"/>
      <c r="H1078" s="90"/>
      <c r="I1078" s="90"/>
      <c r="J1078" s="90" t="s">
        <v>1111</v>
      </c>
      <c r="K1078" s="90"/>
      <c r="L1078" s="90"/>
      <c r="N1078" s="90" t="s">
        <v>1112</v>
      </c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C1078" s="82">
        <v>-1446.76</v>
      </c>
      <c r="AD1078" s="82"/>
    </row>
    <row r="1079" spans="2:30" x14ac:dyDescent="0.25">
      <c r="C1079" s="91" t="s">
        <v>2</v>
      </c>
      <c r="G1079" s="91" t="s">
        <v>2</v>
      </c>
      <c r="K1079" s="91" t="s">
        <v>2</v>
      </c>
      <c r="O1079" s="92" t="s">
        <v>1113</v>
      </c>
      <c r="P1079" s="92"/>
      <c r="Q1079" s="92"/>
      <c r="R1079" s="92"/>
      <c r="S1079" s="92"/>
      <c r="T1079" s="92"/>
      <c r="U1079" s="92"/>
      <c r="V1079" s="92"/>
      <c r="W1079" s="92"/>
      <c r="X1079" s="92"/>
      <c r="Y1079" s="92"/>
      <c r="Z1079" s="92"/>
      <c r="AA1079" s="92"/>
      <c r="AB1079" s="92"/>
      <c r="AC1079" s="93">
        <v>-81.27</v>
      </c>
      <c r="AD1079" s="93"/>
    </row>
    <row r="1080" spans="2:30" x14ac:dyDescent="0.25">
      <c r="C1080" s="91" t="s">
        <v>2</v>
      </c>
      <c r="G1080" s="91" t="s">
        <v>2</v>
      </c>
      <c r="K1080" s="91" t="s">
        <v>2</v>
      </c>
      <c r="O1080" s="92" t="s">
        <v>1113</v>
      </c>
      <c r="P1080" s="92"/>
      <c r="Q1080" s="92"/>
      <c r="R1080" s="92"/>
      <c r="S1080" s="92"/>
      <c r="T1080" s="92"/>
      <c r="U1080" s="92"/>
      <c r="V1080" s="92"/>
      <c r="W1080" s="92"/>
      <c r="X1080" s="92"/>
      <c r="Y1080" s="92"/>
      <c r="Z1080" s="92"/>
      <c r="AA1080" s="92"/>
      <c r="AB1080" s="92"/>
      <c r="AC1080" s="93">
        <v>-54.18</v>
      </c>
      <c r="AD1080" s="93"/>
    </row>
    <row r="1081" spans="2:30" x14ac:dyDescent="0.25">
      <c r="C1081" s="91" t="s">
        <v>2</v>
      </c>
      <c r="G1081" s="91" t="s">
        <v>2</v>
      </c>
      <c r="K1081" s="91" t="s">
        <v>2</v>
      </c>
      <c r="O1081" s="92" t="s">
        <v>1113</v>
      </c>
      <c r="P1081" s="92"/>
      <c r="Q1081" s="92"/>
      <c r="R1081" s="92"/>
      <c r="S1081" s="92"/>
      <c r="T1081" s="92"/>
      <c r="U1081" s="92"/>
      <c r="V1081" s="92"/>
      <c r="W1081" s="92"/>
      <c r="X1081" s="92"/>
      <c r="Y1081" s="92"/>
      <c r="Z1081" s="92"/>
      <c r="AA1081" s="92"/>
      <c r="AB1081" s="92"/>
      <c r="AC1081" s="93">
        <v>-128.66</v>
      </c>
      <c r="AD1081" s="93"/>
    </row>
    <row r="1082" spans="2:30" x14ac:dyDescent="0.25">
      <c r="C1082" s="91" t="s">
        <v>2</v>
      </c>
      <c r="G1082" s="91" t="s">
        <v>2</v>
      </c>
      <c r="K1082" s="91" t="s">
        <v>2</v>
      </c>
      <c r="O1082" s="92" t="s">
        <v>1113</v>
      </c>
      <c r="P1082" s="92"/>
      <c r="Q1082" s="92"/>
      <c r="R1082" s="92"/>
      <c r="S1082" s="92"/>
      <c r="T1082" s="92"/>
      <c r="U1082" s="92"/>
      <c r="V1082" s="92"/>
      <c r="W1082" s="92"/>
      <c r="X1082" s="92"/>
      <c r="Y1082" s="92"/>
      <c r="Z1082" s="92"/>
      <c r="AA1082" s="92"/>
      <c r="AB1082" s="92"/>
      <c r="AC1082" s="93">
        <v>-54.18</v>
      </c>
      <c r="AD1082" s="93"/>
    </row>
    <row r="1083" spans="2:30" x14ac:dyDescent="0.25">
      <c r="C1083" s="91" t="s">
        <v>2</v>
      </c>
      <c r="G1083" s="91" t="s">
        <v>2</v>
      </c>
      <c r="K1083" s="91" t="s">
        <v>2</v>
      </c>
      <c r="O1083" s="92" t="s">
        <v>1113</v>
      </c>
      <c r="P1083" s="92"/>
      <c r="Q1083" s="92"/>
      <c r="R1083" s="92"/>
      <c r="S1083" s="92"/>
      <c r="T1083" s="92"/>
      <c r="U1083" s="92"/>
      <c r="V1083" s="92"/>
      <c r="W1083" s="92"/>
      <c r="X1083" s="92"/>
      <c r="Y1083" s="92"/>
      <c r="Z1083" s="92"/>
      <c r="AA1083" s="92"/>
      <c r="AB1083" s="92"/>
      <c r="AC1083" s="93">
        <v>-81.27</v>
      </c>
      <c r="AD1083" s="93"/>
    </row>
    <row r="1084" spans="2:30" x14ac:dyDescent="0.25">
      <c r="C1084" s="91" t="s">
        <v>2</v>
      </c>
      <c r="G1084" s="91" t="s">
        <v>2</v>
      </c>
      <c r="K1084" s="91" t="s">
        <v>2</v>
      </c>
      <c r="O1084" s="92" t="s">
        <v>1113</v>
      </c>
      <c r="P1084" s="92"/>
      <c r="Q1084" s="92"/>
      <c r="R1084" s="92"/>
      <c r="S1084" s="92"/>
      <c r="T1084" s="92"/>
      <c r="U1084" s="92"/>
      <c r="V1084" s="92"/>
      <c r="W1084" s="92"/>
      <c r="X1084" s="92"/>
      <c r="Y1084" s="92"/>
      <c r="Z1084" s="92"/>
      <c r="AA1084" s="92"/>
      <c r="AB1084" s="92"/>
      <c r="AC1084" s="93">
        <v>-98.37</v>
      </c>
      <c r="AD1084" s="93"/>
    </row>
    <row r="1085" spans="2:30" x14ac:dyDescent="0.25">
      <c r="C1085" s="91" t="s">
        <v>2</v>
      </c>
      <c r="G1085" s="91" t="s">
        <v>2</v>
      </c>
      <c r="K1085" s="91" t="s">
        <v>2</v>
      </c>
      <c r="O1085" s="92" t="s">
        <v>1113</v>
      </c>
      <c r="P1085" s="92"/>
      <c r="Q1085" s="92"/>
      <c r="R1085" s="92"/>
      <c r="S1085" s="92"/>
      <c r="T1085" s="92"/>
      <c r="U1085" s="92"/>
      <c r="V1085" s="92"/>
      <c r="W1085" s="92"/>
      <c r="X1085" s="92"/>
      <c r="Y1085" s="92"/>
      <c r="Z1085" s="92"/>
      <c r="AA1085" s="92"/>
      <c r="AB1085" s="92"/>
      <c r="AC1085" s="93">
        <v>-98.37</v>
      </c>
      <c r="AD1085" s="93"/>
    </row>
    <row r="1086" spans="2:30" x14ac:dyDescent="0.25">
      <c r="C1086" s="91" t="s">
        <v>2</v>
      </c>
      <c r="G1086" s="91" t="s">
        <v>2</v>
      </c>
      <c r="K1086" s="91" t="s">
        <v>2</v>
      </c>
      <c r="O1086" s="92" t="s">
        <v>1113</v>
      </c>
      <c r="P1086" s="92"/>
      <c r="Q1086" s="92"/>
      <c r="R1086" s="92"/>
      <c r="S1086" s="92"/>
      <c r="T1086" s="92"/>
      <c r="U1086" s="92"/>
      <c r="V1086" s="92"/>
      <c r="W1086" s="92"/>
      <c r="X1086" s="92"/>
      <c r="Y1086" s="92"/>
      <c r="Z1086" s="92"/>
      <c r="AA1086" s="92"/>
      <c r="AB1086" s="92"/>
      <c r="AC1086" s="93">
        <v>-67.73</v>
      </c>
      <c r="AD1086" s="93"/>
    </row>
    <row r="1087" spans="2:30" x14ac:dyDescent="0.25">
      <c r="C1087" s="91" t="s">
        <v>2</v>
      </c>
      <c r="G1087" s="91" t="s">
        <v>2</v>
      </c>
      <c r="K1087" s="91" t="s">
        <v>2</v>
      </c>
      <c r="O1087" s="92" t="s">
        <v>1113</v>
      </c>
      <c r="P1087" s="92"/>
      <c r="Q1087" s="92"/>
      <c r="R1087" s="92"/>
      <c r="S1087" s="92"/>
      <c r="T1087" s="92"/>
      <c r="U1087" s="92"/>
      <c r="V1087" s="92"/>
      <c r="W1087" s="92"/>
      <c r="X1087" s="92"/>
      <c r="Y1087" s="92"/>
      <c r="Z1087" s="92"/>
      <c r="AA1087" s="92"/>
      <c r="AB1087" s="92"/>
      <c r="AC1087" s="93">
        <v>-67.73</v>
      </c>
      <c r="AD1087" s="93"/>
    </row>
    <row r="1088" spans="2:30" x14ac:dyDescent="0.25">
      <c r="C1088" s="91" t="s">
        <v>2</v>
      </c>
      <c r="G1088" s="91" t="s">
        <v>2</v>
      </c>
      <c r="K1088" s="91" t="s">
        <v>2</v>
      </c>
      <c r="O1088" s="92" t="s">
        <v>1113</v>
      </c>
      <c r="P1088" s="92"/>
      <c r="Q1088" s="92"/>
      <c r="R1088" s="92"/>
      <c r="S1088" s="92"/>
      <c r="T1088" s="92"/>
      <c r="U1088" s="92"/>
      <c r="V1088" s="92"/>
      <c r="W1088" s="92"/>
      <c r="X1088" s="92"/>
      <c r="Y1088" s="92"/>
      <c r="Z1088" s="92"/>
      <c r="AA1088" s="92"/>
      <c r="AB1088" s="92"/>
      <c r="AC1088" s="93">
        <v>-27.09</v>
      </c>
      <c r="AD1088" s="93"/>
    </row>
    <row r="1089" spans="3:30" x14ac:dyDescent="0.25">
      <c r="C1089" s="91" t="s">
        <v>2</v>
      </c>
      <c r="G1089" s="91" t="s">
        <v>2</v>
      </c>
      <c r="K1089" s="91" t="s">
        <v>2</v>
      </c>
      <c r="O1089" s="92" t="s">
        <v>1113</v>
      </c>
      <c r="P1089" s="92"/>
      <c r="Q1089" s="92"/>
      <c r="R1089" s="92"/>
      <c r="S1089" s="92"/>
      <c r="T1089" s="92"/>
      <c r="U1089" s="92"/>
      <c r="V1089" s="92"/>
      <c r="W1089" s="92"/>
      <c r="X1089" s="92"/>
      <c r="Y1089" s="92"/>
      <c r="Z1089" s="92"/>
      <c r="AA1089" s="92"/>
      <c r="AB1089" s="92"/>
      <c r="AC1089" s="93">
        <v>-40.64</v>
      </c>
      <c r="AD1089" s="93"/>
    </row>
    <row r="1090" spans="3:30" x14ac:dyDescent="0.25">
      <c r="C1090" s="91" t="s">
        <v>2</v>
      </c>
      <c r="G1090" s="91" t="s">
        <v>2</v>
      </c>
      <c r="K1090" s="91" t="s">
        <v>2</v>
      </c>
      <c r="O1090" s="92" t="s">
        <v>1113</v>
      </c>
      <c r="P1090" s="92"/>
      <c r="Q1090" s="92"/>
      <c r="R1090" s="92"/>
      <c r="S1090" s="92"/>
      <c r="T1090" s="92"/>
      <c r="U1090" s="92"/>
      <c r="V1090" s="92"/>
      <c r="W1090" s="92"/>
      <c r="X1090" s="92"/>
      <c r="Y1090" s="92"/>
      <c r="Z1090" s="92"/>
      <c r="AA1090" s="92"/>
      <c r="AB1090" s="92"/>
      <c r="AC1090" s="93">
        <v>-27.09</v>
      </c>
      <c r="AD1090" s="93"/>
    </row>
    <row r="1091" spans="3:30" x14ac:dyDescent="0.25">
      <c r="C1091" s="91" t="s">
        <v>2</v>
      </c>
      <c r="G1091" s="91" t="s">
        <v>2</v>
      </c>
      <c r="K1091" s="91" t="s">
        <v>2</v>
      </c>
      <c r="O1091" s="92" t="s">
        <v>1113</v>
      </c>
      <c r="P1091" s="92"/>
      <c r="Q1091" s="92"/>
      <c r="R1091" s="92"/>
      <c r="S1091" s="92"/>
      <c r="T1091" s="92"/>
      <c r="U1091" s="92"/>
      <c r="V1091" s="92"/>
      <c r="W1091" s="92"/>
      <c r="X1091" s="92"/>
      <c r="Y1091" s="92"/>
      <c r="Z1091" s="92"/>
      <c r="AA1091" s="92"/>
      <c r="AB1091" s="92"/>
      <c r="AC1091" s="93">
        <v>-54.18</v>
      </c>
      <c r="AD1091" s="93"/>
    </row>
    <row r="1092" spans="3:30" x14ac:dyDescent="0.25">
      <c r="C1092" s="91" t="s">
        <v>2</v>
      </c>
      <c r="G1092" s="91" t="s">
        <v>2</v>
      </c>
      <c r="K1092" s="91" t="s">
        <v>2</v>
      </c>
      <c r="O1092" s="92" t="s">
        <v>1113</v>
      </c>
      <c r="P1092" s="92"/>
      <c r="Q1092" s="92"/>
      <c r="R1092" s="92"/>
      <c r="S1092" s="92"/>
      <c r="T1092" s="92"/>
      <c r="U1092" s="92"/>
      <c r="V1092" s="92"/>
      <c r="W1092" s="92"/>
      <c r="X1092" s="92"/>
      <c r="Y1092" s="92"/>
      <c r="Z1092" s="92"/>
      <c r="AA1092" s="92"/>
      <c r="AB1092" s="92"/>
      <c r="AC1092" s="93">
        <v>-75.55</v>
      </c>
      <c r="AD1092" s="93"/>
    </row>
    <row r="1093" spans="3:30" x14ac:dyDescent="0.25">
      <c r="C1093" s="91" t="s">
        <v>2</v>
      </c>
      <c r="G1093" s="91" t="s">
        <v>2</v>
      </c>
      <c r="K1093" s="91" t="s">
        <v>2</v>
      </c>
      <c r="O1093" s="92" t="s">
        <v>1113</v>
      </c>
      <c r="P1093" s="92"/>
      <c r="Q1093" s="92"/>
      <c r="R1093" s="92"/>
      <c r="S1093" s="92"/>
      <c r="T1093" s="92"/>
      <c r="U1093" s="92"/>
      <c r="V1093" s="92"/>
      <c r="W1093" s="92"/>
      <c r="X1093" s="92"/>
      <c r="Y1093" s="92"/>
      <c r="Z1093" s="92"/>
      <c r="AA1093" s="92"/>
      <c r="AB1093" s="92"/>
      <c r="AC1093" s="93">
        <v>-54.18</v>
      </c>
      <c r="AD1093" s="93"/>
    </row>
    <row r="1094" spans="3:30" x14ac:dyDescent="0.25">
      <c r="C1094" s="91" t="s">
        <v>2</v>
      </c>
      <c r="G1094" s="91" t="s">
        <v>2</v>
      </c>
      <c r="K1094" s="91" t="s">
        <v>2</v>
      </c>
      <c r="O1094" s="92" t="s">
        <v>1113</v>
      </c>
      <c r="P1094" s="92"/>
      <c r="Q1094" s="92"/>
      <c r="R1094" s="92"/>
      <c r="S1094" s="92"/>
      <c r="T1094" s="92"/>
      <c r="U1094" s="92"/>
      <c r="V1094" s="92"/>
      <c r="W1094" s="92"/>
      <c r="X1094" s="92"/>
      <c r="Y1094" s="92"/>
      <c r="Z1094" s="92"/>
      <c r="AA1094" s="92"/>
      <c r="AB1094" s="92"/>
      <c r="AC1094" s="93">
        <v>-27.09</v>
      </c>
      <c r="AD1094" s="93"/>
    </row>
    <row r="1095" spans="3:30" x14ac:dyDescent="0.25">
      <c r="C1095" s="91" t="s">
        <v>2</v>
      </c>
      <c r="G1095" s="91" t="s">
        <v>2</v>
      </c>
      <c r="K1095" s="91" t="s">
        <v>2</v>
      </c>
      <c r="O1095" s="92" t="s">
        <v>1113</v>
      </c>
      <c r="P1095" s="92"/>
      <c r="Q1095" s="92"/>
      <c r="R1095" s="92"/>
      <c r="S1095" s="92"/>
      <c r="T1095" s="92"/>
      <c r="U1095" s="92"/>
      <c r="V1095" s="92"/>
      <c r="W1095" s="92"/>
      <c r="X1095" s="92"/>
      <c r="Y1095" s="92"/>
      <c r="Z1095" s="92"/>
      <c r="AA1095" s="92"/>
      <c r="AB1095" s="92"/>
      <c r="AC1095" s="93">
        <v>-27.09</v>
      </c>
      <c r="AD1095" s="93"/>
    </row>
    <row r="1096" spans="3:30" x14ac:dyDescent="0.25">
      <c r="C1096" s="91" t="s">
        <v>2</v>
      </c>
      <c r="G1096" s="91" t="s">
        <v>2</v>
      </c>
      <c r="K1096" s="91" t="s">
        <v>2</v>
      </c>
      <c r="O1096" s="92" t="s">
        <v>1113</v>
      </c>
      <c r="P1096" s="92"/>
      <c r="Q1096" s="92"/>
      <c r="R1096" s="92"/>
      <c r="S1096" s="92"/>
      <c r="T1096" s="92"/>
      <c r="U1096" s="92"/>
      <c r="V1096" s="92"/>
      <c r="W1096" s="92"/>
      <c r="X1096" s="92"/>
      <c r="Y1096" s="92"/>
      <c r="Z1096" s="92"/>
      <c r="AA1096" s="92"/>
      <c r="AB1096" s="92"/>
      <c r="AC1096" s="93">
        <v>-54.18</v>
      </c>
      <c r="AD1096" s="93"/>
    </row>
    <row r="1097" spans="3:30" x14ac:dyDescent="0.25">
      <c r="C1097" s="91" t="s">
        <v>2</v>
      </c>
      <c r="G1097" s="91" t="s">
        <v>2</v>
      </c>
      <c r="K1097" s="91" t="s">
        <v>2</v>
      </c>
      <c r="O1097" s="92" t="s">
        <v>1113</v>
      </c>
      <c r="P1097" s="92"/>
      <c r="Q1097" s="92"/>
      <c r="R1097" s="92"/>
      <c r="S1097" s="92"/>
      <c r="T1097" s="92"/>
      <c r="U1097" s="92"/>
      <c r="V1097" s="92"/>
      <c r="W1097" s="92"/>
      <c r="X1097" s="92"/>
      <c r="Y1097" s="92"/>
      <c r="Z1097" s="92"/>
      <c r="AA1097" s="92"/>
      <c r="AB1097" s="92"/>
      <c r="AC1097" s="93">
        <v>-67.73</v>
      </c>
      <c r="AD1097" s="93"/>
    </row>
    <row r="1098" spans="3:30" x14ac:dyDescent="0.25">
      <c r="C1098" s="91" t="s">
        <v>2</v>
      </c>
      <c r="G1098" s="91" t="s">
        <v>2</v>
      </c>
      <c r="K1098" s="91" t="s">
        <v>2</v>
      </c>
      <c r="O1098" s="92" t="s">
        <v>1113</v>
      </c>
      <c r="P1098" s="92"/>
      <c r="Q1098" s="92"/>
      <c r="R1098" s="92"/>
      <c r="S1098" s="92"/>
      <c r="T1098" s="92"/>
      <c r="U1098" s="92"/>
      <c r="V1098" s="92"/>
      <c r="W1098" s="92"/>
      <c r="X1098" s="92"/>
      <c r="Y1098" s="92"/>
      <c r="Z1098" s="92"/>
      <c r="AA1098" s="92"/>
      <c r="AB1098" s="92"/>
      <c r="AC1098" s="93">
        <v>-40.64</v>
      </c>
      <c r="AD1098" s="93"/>
    </row>
    <row r="1099" spans="3:30" x14ac:dyDescent="0.25">
      <c r="C1099" s="91" t="s">
        <v>2</v>
      </c>
      <c r="G1099" s="91" t="s">
        <v>2</v>
      </c>
      <c r="K1099" s="91" t="s">
        <v>2</v>
      </c>
      <c r="O1099" s="92" t="s">
        <v>1113</v>
      </c>
      <c r="P1099" s="92"/>
      <c r="Q1099" s="92"/>
      <c r="R1099" s="92"/>
      <c r="S1099" s="92"/>
      <c r="T1099" s="92"/>
      <c r="U1099" s="92"/>
      <c r="V1099" s="92"/>
      <c r="W1099" s="92"/>
      <c r="X1099" s="92"/>
      <c r="Y1099" s="92"/>
      <c r="Z1099" s="92"/>
      <c r="AA1099" s="92"/>
      <c r="AB1099" s="92"/>
      <c r="AC1099" s="93">
        <v>-54.18</v>
      </c>
      <c r="AD1099" s="93"/>
    </row>
    <row r="1100" spans="3:30" x14ac:dyDescent="0.25">
      <c r="C1100" s="91" t="s">
        <v>2</v>
      </c>
      <c r="G1100" s="91" t="s">
        <v>2</v>
      </c>
      <c r="K1100" s="91" t="s">
        <v>2</v>
      </c>
      <c r="O1100" s="92" t="s">
        <v>1113</v>
      </c>
      <c r="P1100" s="92"/>
      <c r="Q1100" s="92"/>
      <c r="R1100" s="92"/>
      <c r="S1100" s="92"/>
      <c r="T1100" s="92"/>
      <c r="U1100" s="92"/>
      <c r="V1100" s="92"/>
      <c r="W1100" s="92"/>
      <c r="X1100" s="92"/>
      <c r="Y1100" s="92"/>
      <c r="Z1100" s="92"/>
      <c r="AA1100" s="92"/>
      <c r="AB1100" s="92"/>
      <c r="AC1100" s="93">
        <v>-27.09</v>
      </c>
      <c r="AD1100" s="93"/>
    </row>
    <row r="1101" spans="3:30" x14ac:dyDescent="0.25">
      <c r="C1101" s="91" t="s">
        <v>2</v>
      </c>
      <c r="G1101" s="91" t="s">
        <v>2</v>
      </c>
      <c r="K1101" s="91" t="s">
        <v>2</v>
      </c>
      <c r="O1101" s="92" t="s">
        <v>1113</v>
      </c>
      <c r="P1101" s="92"/>
      <c r="Q1101" s="92"/>
      <c r="R1101" s="92"/>
      <c r="S1101" s="92"/>
      <c r="T1101" s="92"/>
      <c r="U1101" s="92"/>
      <c r="V1101" s="92"/>
      <c r="W1101" s="92"/>
      <c r="X1101" s="92"/>
      <c r="Y1101" s="92"/>
      <c r="Z1101" s="92"/>
      <c r="AA1101" s="92"/>
      <c r="AB1101" s="92"/>
      <c r="AC1101" s="93">
        <v>-53.44</v>
      </c>
      <c r="AD1101" s="93"/>
    </row>
    <row r="1102" spans="3:30" x14ac:dyDescent="0.25">
      <c r="C1102" s="91" t="s">
        <v>2</v>
      </c>
      <c r="G1102" s="91" t="s">
        <v>2</v>
      </c>
      <c r="K1102" s="91" t="s">
        <v>2</v>
      </c>
      <c r="O1102" s="92" t="s">
        <v>1113</v>
      </c>
      <c r="P1102" s="92"/>
      <c r="Q1102" s="92"/>
      <c r="R1102" s="92"/>
      <c r="S1102" s="92"/>
      <c r="T1102" s="92"/>
      <c r="U1102" s="92"/>
      <c r="V1102" s="92"/>
      <c r="W1102" s="92"/>
      <c r="X1102" s="92"/>
      <c r="Y1102" s="92"/>
      <c r="Z1102" s="92"/>
      <c r="AA1102" s="92"/>
      <c r="AB1102" s="92"/>
      <c r="AC1102" s="93">
        <v>-84.83</v>
      </c>
      <c r="AD1102" s="93"/>
    </row>
    <row r="1103" spans="3:30" ht="159.75" customHeight="1" x14ac:dyDescent="0.25"/>
    <row r="1104" spans="3:30" ht="12" customHeight="1" x14ac:dyDescent="0.25"/>
    <row r="1105" spans="1:30" ht="13.5" customHeight="1" x14ac:dyDescent="0.25">
      <c r="A1105" s="85" t="s">
        <v>45</v>
      </c>
      <c r="B1105" s="85"/>
      <c r="C1105" s="85"/>
      <c r="D1105" s="85"/>
      <c r="E1105" s="85"/>
      <c r="F1105" s="85"/>
      <c r="G1105" s="85"/>
      <c r="H1105" s="85"/>
      <c r="I1105" s="85"/>
      <c r="J1105" s="85"/>
      <c r="K1105" s="85"/>
      <c r="L1105" s="85"/>
      <c r="M1105" s="85"/>
      <c r="R1105" s="86" t="s">
        <v>1119</v>
      </c>
      <c r="S1105" s="86"/>
      <c r="T1105" s="86"/>
      <c r="U1105" s="86"/>
      <c r="V1105" s="86"/>
      <c r="W1105" s="86"/>
      <c r="X1105" s="86"/>
      <c r="Y1105" s="86"/>
      <c r="Z1105" s="86"/>
      <c r="AA1105" s="86"/>
      <c r="AB1105" s="86"/>
      <c r="AC1105" s="86"/>
      <c r="AD1105" s="86"/>
    </row>
    <row r="1106" spans="1:30" ht="25.5" customHeight="1" x14ac:dyDescent="0.25">
      <c r="C1106" s="77" t="s">
        <v>47</v>
      </c>
      <c r="D1106" s="77"/>
      <c r="E1106" s="77"/>
      <c r="F1106" s="77"/>
      <c r="G1106" s="77"/>
      <c r="H1106" s="77"/>
      <c r="I1106" s="77"/>
      <c r="J1106" s="77"/>
      <c r="K1106" s="77"/>
      <c r="L1106" s="77"/>
      <c r="M1106" s="77"/>
      <c r="N1106" s="77"/>
      <c r="O1106" s="77"/>
      <c r="P1106" s="77"/>
      <c r="Q1106" s="77"/>
      <c r="R1106" s="77"/>
      <c r="S1106" s="77"/>
      <c r="T1106" s="77"/>
      <c r="U1106" s="77"/>
      <c r="V1106" s="77"/>
      <c r="W1106" s="77"/>
      <c r="X1106" s="77"/>
      <c r="Y1106" s="77"/>
      <c r="Z1106" s="77"/>
      <c r="AA1106" s="77"/>
      <c r="AB1106" s="77"/>
      <c r="AC1106" s="77"/>
    </row>
    <row r="1107" spans="1:30" ht="7.5" customHeight="1" x14ac:dyDescent="0.25"/>
    <row r="1108" spans="1:30" ht="18.75" customHeight="1" x14ac:dyDescent="0.25">
      <c r="I1108" s="87" t="s">
        <v>48</v>
      </c>
      <c r="J1108" s="87"/>
      <c r="K1108" s="87"/>
      <c r="L1108" s="87"/>
      <c r="M1108" s="87"/>
      <c r="N1108" s="87"/>
      <c r="O1108" s="87"/>
      <c r="P1108" s="87"/>
      <c r="S1108" s="88" t="s">
        <v>49</v>
      </c>
      <c r="T1108" s="88"/>
      <c r="U1108" s="88"/>
      <c r="V1108" s="88"/>
      <c r="W1108" s="88"/>
      <c r="X1108" s="88"/>
      <c r="Y1108" s="88"/>
    </row>
    <row r="1109" spans="1:30" ht="6.75" customHeight="1" x14ac:dyDescent="0.25"/>
    <row r="1110" spans="1:30" ht="14.25" customHeight="1" x14ac:dyDescent="0.25">
      <c r="A1110" s="89" t="s">
        <v>988</v>
      </c>
      <c r="B1110" s="89"/>
      <c r="C1110" s="89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89"/>
      <c r="O1110" s="89"/>
    </row>
    <row r="1111" spans="1:30" x14ac:dyDescent="0.25">
      <c r="B1111" s="79" t="s">
        <v>51</v>
      </c>
      <c r="C1111" s="79"/>
      <c r="D1111" s="79"/>
      <c r="F1111" s="79" t="s">
        <v>52</v>
      </c>
      <c r="G1111" s="79"/>
      <c r="H1111" s="79"/>
      <c r="I1111" s="79"/>
      <c r="J1111" s="79" t="s">
        <v>53</v>
      </c>
      <c r="K1111" s="79"/>
      <c r="L1111" s="79"/>
      <c r="N1111" s="79" t="s">
        <v>54</v>
      </c>
      <c r="O1111" s="79"/>
      <c r="P1111" s="79"/>
      <c r="Q1111" s="79"/>
      <c r="R1111" s="79"/>
      <c r="S1111" s="79"/>
      <c r="T1111" s="79"/>
      <c r="U1111" s="79"/>
      <c r="V1111" s="79"/>
      <c r="W1111" s="79"/>
      <c r="X1111" s="79"/>
      <c r="Y1111" s="79"/>
      <c r="Z1111" s="79"/>
      <c r="AA1111" s="79"/>
      <c r="AC1111" s="80" t="s">
        <v>55</v>
      </c>
      <c r="AD1111" s="80"/>
    </row>
    <row r="1112" spans="1:30" x14ac:dyDescent="0.25">
      <c r="B1112" s="90" t="s">
        <v>1120</v>
      </c>
      <c r="C1112" s="90"/>
      <c r="D1112" s="90"/>
      <c r="F1112" s="90" t="s">
        <v>62</v>
      </c>
      <c r="G1112" s="90"/>
      <c r="H1112" s="90"/>
      <c r="I1112" s="90"/>
      <c r="J1112" s="90" t="s">
        <v>1111</v>
      </c>
      <c r="K1112" s="90"/>
      <c r="L1112" s="90"/>
      <c r="N1112" s="90" t="s">
        <v>1112</v>
      </c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  <c r="AA1112" s="90"/>
      <c r="AC1112" s="82">
        <v>0</v>
      </c>
      <c r="AD1112" s="82"/>
    </row>
    <row r="1113" spans="1:30" x14ac:dyDescent="0.25">
      <c r="C1113" s="91" t="s">
        <v>2</v>
      </c>
      <c r="G1113" s="91" t="s">
        <v>2</v>
      </c>
      <c r="K1113" s="91" t="s">
        <v>2</v>
      </c>
      <c r="O1113" s="92" t="s">
        <v>1113</v>
      </c>
      <c r="P1113" s="92"/>
      <c r="Q1113" s="92"/>
      <c r="R1113" s="92"/>
      <c r="S1113" s="92"/>
      <c r="T1113" s="92"/>
      <c r="U1113" s="92"/>
      <c r="V1113" s="92"/>
      <c r="W1113" s="92"/>
      <c r="X1113" s="92"/>
      <c r="Y1113" s="92"/>
      <c r="Z1113" s="92"/>
      <c r="AA1113" s="92"/>
      <c r="AB1113" s="92"/>
      <c r="AC1113" s="93">
        <v>-74.87</v>
      </c>
      <c r="AD1113" s="93"/>
    </row>
    <row r="1114" spans="1:30" x14ac:dyDescent="0.25">
      <c r="C1114" s="91" t="s">
        <v>2</v>
      </c>
      <c r="G1114" s="91" t="s">
        <v>2</v>
      </c>
      <c r="K1114" s="91" t="s">
        <v>2</v>
      </c>
      <c r="O1114" s="92" t="s">
        <v>1113</v>
      </c>
      <c r="P1114" s="92"/>
      <c r="Q1114" s="92"/>
      <c r="R1114" s="92"/>
      <c r="S1114" s="92"/>
      <c r="T1114" s="92"/>
      <c r="U1114" s="92"/>
      <c r="V1114" s="92"/>
      <c r="W1114" s="92"/>
      <c r="X1114" s="92"/>
      <c r="Y1114" s="92"/>
      <c r="Z1114" s="92"/>
      <c r="AA1114" s="92"/>
      <c r="AB1114" s="92"/>
      <c r="AC1114" s="93">
        <v>-54.18</v>
      </c>
      <c r="AD1114" s="93"/>
    </row>
    <row r="1115" spans="1:30" x14ac:dyDescent="0.25">
      <c r="C1115" s="91" t="s">
        <v>2</v>
      </c>
      <c r="G1115" s="91" t="s">
        <v>2</v>
      </c>
      <c r="K1115" s="91" t="s">
        <v>2</v>
      </c>
      <c r="O1115" s="92" t="s">
        <v>1113</v>
      </c>
      <c r="P1115" s="92"/>
      <c r="Q1115" s="92"/>
      <c r="R1115" s="92"/>
      <c r="S1115" s="92"/>
      <c r="T1115" s="92"/>
      <c r="U1115" s="92"/>
      <c r="V1115" s="92"/>
      <c r="W1115" s="92"/>
      <c r="X1115" s="92"/>
      <c r="Y1115" s="92"/>
      <c r="Z1115" s="92"/>
      <c r="AA1115" s="92"/>
      <c r="AB1115" s="92"/>
      <c r="AC1115" s="93">
        <v>-81.27</v>
      </c>
      <c r="AD1115" s="93"/>
    </row>
    <row r="1116" spans="1:30" x14ac:dyDescent="0.25">
      <c r="C1116" s="91" t="s">
        <v>2</v>
      </c>
      <c r="G1116" s="91" t="s">
        <v>2</v>
      </c>
      <c r="K1116" s="91" t="s">
        <v>2</v>
      </c>
      <c r="O1116" s="92" t="s">
        <v>1113</v>
      </c>
      <c r="P1116" s="92"/>
      <c r="Q1116" s="92"/>
      <c r="R1116" s="92"/>
      <c r="S1116" s="92"/>
      <c r="T1116" s="92"/>
      <c r="U1116" s="92"/>
      <c r="V1116" s="92"/>
      <c r="W1116" s="92"/>
      <c r="X1116" s="92"/>
      <c r="Y1116" s="92"/>
      <c r="Z1116" s="92"/>
      <c r="AA1116" s="92"/>
      <c r="AB1116" s="92"/>
      <c r="AC1116" s="93">
        <v>-40.64</v>
      </c>
      <c r="AD1116" s="93"/>
    </row>
    <row r="1117" spans="1:30" x14ac:dyDescent="0.25">
      <c r="C1117" s="91" t="s">
        <v>2</v>
      </c>
      <c r="G1117" s="91" t="s">
        <v>2</v>
      </c>
      <c r="K1117" s="91" t="s">
        <v>2</v>
      </c>
      <c r="O1117" s="92" t="s">
        <v>1113</v>
      </c>
      <c r="P1117" s="92"/>
      <c r="Q1117" s="92"/>
      <c r="R1117" s="92"/>
      <c r="S1117" s="92"/>
      <c r="T1117" s="92"/>
      <c r="U1117" s="92"/>
      <c r="V1117" s="92"/>
      <c r="W1117" s="92"/>
      <c r="X1117" s="92"/>
      <c r="Y1117" s="92"/>
      <c r="Z1117" s="92"/>
      <c r="AA1117" s="92"/>
      <c r="AB1117" s="92"/>
      <c r="AC1117" s="93">
        <v>-27.09</v>
      </c>
      <c r="AD1117" s="93"/>
    </row>
    <row r="1118" spans="1:30" x14ac:dyDescent="0.25">
      <c r="C1118" s="91" t="s">
        <v>2</v>
      </c>
      <c r="G1118" s="91" t="s">
        <v>2</v>
      </c>
      <c r="K1118" s="91" t="s">
        <v>2</v>
      </c>
      <c r="O1118" s="92" t="s">
        <v>1113</v>
      </c>
      <c r="P1118" s="92"/>
      <c r="Q1118" s="92"/>
      <c r="R1118" s="92"/>
      <c r="S1118" s="92"/>
      <c r="T1118" s="92"/>
      <c r="U1118" s="92"/>
      <c r="V1118" s="92"/>
      <c r="W1118" s="92"/>
      <c r="X1118" s="92"/>
      <c r="Y1118" s="92"/>
      <c r="Z1118" s="92"/>
      <c r="AA1118" s="92"/>
      <c r="AB1118" s="92"/>
      <c r="AC1118" s="93">
        <v>-40.64</v>
      </c>
      <c r="AD1118" s="93"/>
    </row>
    <row r="1119" spans="1:30" x14ac:dyDescent="0.25">
      <c r="C1119" s="91" t="s">
        <v>2</v>
      </c>
      <c r="G1119" s="91" t="s">
        <v>2</v>
      </c>
      <c r="K1119" s="91" t="s">
        <v>2</v>
      </c>
      <c r="O1119" s="92" t="s">
        <v>1113</v>
      </c>
      <c r="P1119" s="92"/>
      <c r="Q1119" s="92"/>
      <c r="R1119" s="92"/>
      <c r="S1119" s="92"/>
      <c r="T1119" s="92"/>
      <c r="U1119" s="92"/>
      <c r="V1119" s="92"/>
      <c r="W1119" s="92"/>
      <c r="X1119" s="92"/>
      <c r="Y1119" s="92"/>
      <c r="Z1119" s="92"/>
      <c r="AA1119" s="92"/>
      <c r="AB1119" s="92"/>
      <c r="AC1119" s="93">
        <v>-13.55</v>
      </c>
      <c r="AD1119" s="93"/>
    </row>
    <row r="1120" spans="1:30" x14ac:dyDescent="0.25">
      <c r="C1120" s="91" t="s">
        <v>2</v>
      </c>
      <c r="G1120" s="91" t="s">
        <v>2</v>
      </c>
      <c r="K1120" s="91" t="s">
        <v>2</v>
      </c>
      <c r="O1120" s="92" t="s">
        <v>1113</v>
      </c>
      <c r="P1120" s="92"/>
      <c r="Q1120" s="92"/>
      <c r="R1120" s="92"/>
      <c r="S1120" s="92"/>
      <c r="T1120" s="92"/>
      <c r="U1120" s="92"/>
      <c r="V1120" s="92"/>
      <c r="W1120" s="92"/>
      <c r="X1120" s="92"/>
      <c r="Y1120" s="92"/>
      <c r="Z1120" s="92"/>
      <c r="AA1120" s="92"/>
      <c r="AB1120" s="92"/>
      <c r="AC1120" s="93">
        <v>-27.09</v>
      </c>
      <c r="AD1120" s="93"/>
    </row>
    <row r="1121" spans="3:30" x14ac:dyDescent="0.25">
      <c r="C1121" s="91" t="s">
        <v>2</v>
      </c>
      <c r="G1121" s="91" t="s">
        <v>2</v>
      </c>
      <c r="K1121" s="91" t="s">
        <v>2</v>
      </c>
      <c r="O1121" s="92" t="s">
        <v>1113</v>
      </c>
      <c r="P1121" s="92"/>
      <c r="Q1121" s="92"/>
      <c r="R1121" s="92"/>
      <c r="S1121" s="92"/>
      <c r="T1121" s="92"/>
      <c r="U1121" s="92"/>
      <c r="V1121" s="92"/>
      <c r="W1121" s="92"/>
      <c r="X1121" s="92"/>
      <c r="Y1121" s="92"/>
      <c r="Z1121" s="92"/>
      <c r="AA1121" s="92"/>
      <c r="AB1121" s="92"/>
      <c r="AC1121" s="93">
        <v>-40.64</v>
      </c>
      <c r="AD1121" s="93"/>
    </row>
    <row r="1122" spans="3:30" x14ac:dyDescent="0.25">
      <c r="C1122" s="91" t="s">
        <v>2</v>
      </c>
      <c r="G1122" s="91" t="s">
        <v>2</v>
      </c>
      <c r="K1122" s="91" t="s">
        <v>2</v>
      </c>
      <c r="O1122" s="92" t="s">
        <v>1113</v>
      </c>
      <c r="P1122" s="92"/>
      <c r="Q1122" s="92"/>
      <c r="R1122" s="92"/>
      <c r="S1122" s="92"/>
      <c r="T1122" s="92"/>
      <c r="U1122" s="92"/>
      <c r="V1122" s="92"/>
      <c r="W1122" s="92"/>
      <c r="X1122" s="92"/>
      <c r="Y1122" s="92"/>
      <c r="Z1122" s="92"/>
      <c r="AA1122" s="92"/>
      <c r="AB1122" s="92"/>
      <c r="AC1122" s="93">
        <v>-128.66</v>
      </c>
      <c r="AD1122" s="93"/>
    </row>
    <row r="1123" spans="3:30" x14ac:dyDescent="0.25">
      <c r="C1123" s="91" t="s">
        <v>2</v>
      </c>
      <c r="G1123" s="91" t="s">
        <v>2</v>
      </c>
      <c r="K1123" s="91" t="s">
        <v>2</v>
      </c>
      <c r="O1123" s="92" t="s">
        <v>1113</v>
      </c>
      <c r="P1123" s="92"/>
      <c r="Q1123" s="92"/>
      <c r="R1123" s="92"/>
      <c r="S1123" s="92"/>
      <c r="T1123" s="92"/>
      <c r="U1123" s="92"/>
      <c r="V1123" s="92"/>
      <c r="W1123" s="92"/>
      <c r="X1123" s="92"/>
      <c r="Y1123" s="92"/>
      <c r="Z1123" s="92"/>
      <c r="AA1123" s="92"/>
      <c r="AB1123" s="92"/>
      <c r="AC1123" s="93">
        <v>-27.09</v>
      </c>
      <c r="AD1123" s="93"/>
    </row>
    <row r="1124" spans="3:30" x14ac:dyDescent="0.25">
      <c r="C1124" s="91" t="s">
        <v>2</v>
      </c>
      <c r="G1124" s="91" t="s">
        <v>2</v>
      </c>
      <c r="K1124" s="91" t="s">
        <v>2</v>
      </c>
      <c r="O1124" s="92" t="s">
        <v>1113</v>
      </c>
      <c r="P1124" s="92"/>
      <c r="Q1124" s="92"/>
      <c r="R1124" s="92"/>
      <c r="S1124" s="92"/>
      <c r="T1124" s="92"/>
      <c r="U1124" s="92"/>
      <c r="V1124" s="92"/>
      <c r="W1124" s="92"/>
      <c r="X1124" s="92"/>
      <c r="Y1124" s="92"/>
      <c r="Z1124" s="92"/>
      <c r="AA1124" s="92"/>
      <c r="AB1124" s="92"/>
      <c r="AC1124" s="93">
        <v>-62.73</v>
      </c>
      <c r="AD1124" s="93"/>
    </row>
    <row r="1125" spans="3:30" x14ac:dyDescent="0.25">
      <c r="C1125" s="91" t="s">
        <v>2</v>
      </c>
      <c r="G1125" s="91" t="s">
        <v>2</v>
      </c>
      <c r="K1125" s="91" t="s">
        <v>2</v>
      </c>
      <c r="O1125" s="92" t="s">
        <v>1113</v>
      </c>
      <c r="P1125" s="92"/>
      <c r="Q1125" s="92"/>
      <c r="R1125" s="92"/>
      <c r="S1125" s="92"/>
      <c r="T1125" s="92"/>
      <c r="U1125" s="92"/>
      <c r="V1125" s="92"/>
      <c r="W1125" s="92"/>
      <c r="X1125" s="92"/>
      <c r="Y1125" s="92"/>
      <c r="Z1125" s="92"/>
      <c r="AA1125" s="92"/>
      <c r="AB1125" s="92"/>
      <c r="AC1125" s="93">
        <v>-26.66</v>
      </c>
      <c r="AD1125" s="93"/>
    </row>
    <row r="1126" spans="3:30" x14ac:dyDescent="0.25">
      <c r="C1126" s="91" t="s">
        <v>2</v>
      </c>
      <c r="G1126" s="91" t="s">
        <v>2</v>
      </c>
      <c r="K1126" s="91" t="s">
        <v>2</v>
      </c>
      <c r="O1126" s="92" t="s">
        <v>1113</v>
      </c>
      <c r="P1126" s="92"/>
      <c r="Q1126" s="92"/>
      <c r="R1126" s="92"/>
      <c r="S1126" s="92"/>
      <c r="T1126" s="92"/>
      <c r="U1126" s="92"/>
      <c r="V1126" s="92"/>
      <c r="W1126" s="92"/>
      <c r="X1126" s="92"/>
      <c r="Y1126" s="92"/>
      <c r="Z1126" s="92"/>
      <c r="AA1126" s="92"/>
      <c r="AB1126" s="92"/>
      <c r="AC1126" s="93">
        <v>-27.09</v>
      </c>
      <c r="AD1126" s="93"/>
    </row>
    <row r="1127" spans="3:30" x14ac:dyDescent="0.25">
      <c r="C1127" s="91" t="s">
        <v>2</v>
      </c>
      <c r="G1127" s="91" t="s">
        <v>2</v>
      </c>
      <c r="K1127" s="91" t="s">
        <v>2</v>
      </c>
      <c r="O1127" s="92" t="s">
        <v>1113</v>
      </c>
      <c r="P1127" s="92"/>
      <c r="Q1127" s="92"/>
      <c r="R1127" s="92"/>
      <c r="S1127" s="92"/>
      <c r="T1127" s="92"/>
      <c r="U1127" s="92"/>
      <c r="V1127" s="92"/>
      <c r="W1127" s="92"/>
      <c r="X1127" s="92"/>
      <c r="Y1127" s="92"/>
      <c r="Z1127" s="92"/>
      <c r="AA1127" s="92"/>
      <c r="AB1127" s="92"/>
      <c r="AC1127" s="93">
        <v>-27.09</v>
      </c>
      <c r="AD1127" s="93"/>
    </row>
    <row r="1128" spans="3:30" x14ac:dyDescent="0.25">
      <c r="C1128" s="91" t="s">
        <v>2</v>
      </c>
      <c r="G1128" s="91" t="s">
        <v>2</v>
      </c>
      <c r="K1128" s="91" t="s">
        <v>2</v>
      </c>
      <c r="O1128" s="92" t="s">
        <v>1113</v>
      </c>
      <c r="P1128" s="92"/>
      <c r="Q1128" s="92"/>
      <c r="R1128" s="92"/>
      <c r="S1128" s="92"/>
      <c r="T1128" s="92"/>
      <c r="U1128" s="92"/>
      <c r="V1128" s="92"/>
      <c r="W1128" s="92"/>
      <c r="X1128" s="92"/>
      <c r="Y1128" s="92"/>
      <c r="Z1128" s="92"/>
      <c r="AA1128" s="92"/>
      <c r="AB1128" s="92"/>
      <c r="AC1128" s="93">
        <v>-27.09</v>
      </c>
      <c r="AD1128" s="93"/>
    </row>
    <row r="1129" spans="3:30" x14ac:dyDescent="0.25">
      <c r="C1129" s="91" t="s">
        <v>2</v>
      </c>
      <c r="G1129" s="91" t="s">
        <v>2</v>
      </c>
      <c r="K1129" s="91" t="s">
        <v>2</v>
      </c>
      <c r="O1129" s="92" t="s">
        <v>1113</v>
      </c>
      <c r="P1129" s="92"/>
      <c r="Q1129" s="92"/>
      <c r="R1129" s="92"/>
      <c r="S1129" s="92"/>
      <c r="T1129" s="92"/>
      <c r="U1129" s="92"/>
      <c r="V1129" s="92"/>
      <c r="W1129" s="92"/>
      <c r="X1129" s="92"/>
      <c r="Y1129" s="92"/>
      <c r="Z1129" s="92"/>
      <c r="AA1129" s="92"/>
      <c r="AB1129" s="92"/>
      <c r="AC1129" s="93">
        <v>-27.09</v>
      </c>
      <c r="AD1129" s="93"/>
    </row>
    <row r="1130" spans="3:30" x14ac:dyDescent="0.25">
      <c r="C1130" s="91" t="s">
        <v>2</v>
      </c>
      <c r="G1130" s="91" t="s">
        <v>2</v>
      </c>
      <c r="K1130" s="91" t="s">
        <v>2</v>
      </c>
      <c r="O1130" s="92" t="s">
        <v>1113</v>
      </c>
      <c r="P1130" s="92"/>
      <c r="Q1130" s="92"/>
      <c r="R1130" s="92"/>
      <c r="S1130" s="92"/>
      <c r="T1130" s="92"/>
      <c r="U1130" s="92"/>
      <c r="V1130" s="92"/>
      <c r="W1130" s="92"/>
      <c r="X1130" s="92"/>
      <c r="Y1130" s="92"/>
      <c r="Z1130" s="92"/>
      <c r="AA1130" s="92"/>
      <c r="AB1130" s="92"/>
      <c r="AC1130" s="93">
        <v>-81.27</v>
      </c>
      <c r="AD1130" s="93"/>
    </row>
    <row r="1131" spans="3:30" x14ac:dyDescent="0.25">
      <c r="C1131" s="91" t="s">
        <v>2</v>
      </c>
      <c r="G1131" s="91" t="s">
        <v>2</v>
      </c>
      <c r="K1131" s="91" t="s">
        <v>2</v>
      </c>
      <c r="O1131" s="92" t="s">
        <v>1113</v>
      </c>
      <c r="P1131" s="92"/>
      <c r="Q1131" s="92"/>
      <c r="R1131" s="92"/>
      <c r="S1131" s="92"/>
      <c r="T1131" s="92"/>
      <c r="U1131" s="92"/>
      <c r="V1131" s="92"/>
      <c r="W1131" s="92"/>
      <c r="X1131" s="92"/>
      <c r="Y1131" s="92"/>
      <c r="Z1131" s="92"/>
      <c r="AA1131" s="92"/>
      <c r="AB1131" s="92"/>
      <c r="AC1131" s="93">
        <v>-67.73</v>
      </c>
      <c r="AD1131" s="93"/>
    </row>
    <row r="1132" spans="3:30" x14ac:dyDescent="0.25">
      <c r="C1132" s="91" t="s">
        <v>2</v>
      </c>
      <c r="G1132" s="91" t="s">
        <v>2</v>
      </c>
      <c r="K1132" s="91" t="s">
        <v>2</v>
      </c>
      <c r="O1132" s="92" t="s">
        <v>1113</v>
      </c>
      <c r="P1132" s="92"/>
      <c r="Q1132" s="92"/>
      <c r="R1132" s="92"/>
      <c r="S1132" s="92"/>
      <c r="T1132" s="92"/>
      <c r="U1132" s="92"/>
      <c r="V1132" s="92"/>
      <c r="W1132" s="92"/>
      <c r="X1132" s="92"/>
      <c r="Y1132" s="92"/>
      <c r="Z1132" s="92"/>
      <c r="AA1132" s="92"/>
      <c r="AB1132" s="92"/>
      <c r="AC1132" s="93">
        <v>-81.27</v>
      </c>
      <c r="AD1132" s="93"/>
    </row>
    <row r="1133" spans="3:30" x14ac:dyDescent="0.25">
      <c r="C1133" s="91" t="s">
        <v>2</v>
      </c>
      <c r="G1133" s="91" t="s">
        <v>2</v>
      </c>
      <c r="K1133" s="91" t="s">
        <v>2</v>
      </c>
      <c r="O1133" s="92" t="s">
        <v>1113</v>
      </c>
      <c r="P1133" s="92"/>
      <c r="Q1133" s="92"/>
      <c r="R1133" s="92"/>
      <c r="S1133" s="92"/>
      <c r="T1133" s="92"/>
      <c r="U1133" s="92"/>
      <c r="V1133" s="92"/>
      <c r="W1133" s="92"/>
      <c r="X1133" s="92"/>
      <c r="Y1133" s="92"/>
      <c r="Z1133" s="92"/>
      <c r="AA1133" s="92"/>
      <c r="AB1133" s="92"/>
      <c r="AC1133" s="93">
        <v>-81.27</v>
      </c>
      <c r="AD1133" s="93"/>
    </row>
    <row r="1134" spans="3:30" x14ac:dyDescent="0.25">
      <c r="C1134" s="91" t="s">
        <v>2</v>
      </c>
      <c r="G1134" s="91" t="s">
        <v>2</v>
      </c>
      <c r="K1134" s="91" t="s">
        <v>2</v>
      </c>
      <c r="O1134" s="92" t="s">
        <v>1113</v>
      </c>
      <c r="P1134" s="92"/>
      <c r="Q1134" s="92"/>
      <c r="R1134" s="92"/>
      <c r="S1134" s="92"/>
      <c r="T1134" s="92"/>
      <c r="U1134" s="92"/>
      <c r="V1134" s="92"/>
      <c r="W1134" s="92"/>
      <c r="X1134" s="92"/>
      <c r="Y1134" s="92"/>
      <c r="Z1134" s="92"/>
      <c r="AA1134" s="92"/>
      <c r="AB1134" s="92"/>
      <c r="AC1134" s="93">
        <v>-94.82</v>
      </c>
      <c r="AD1134" s="93"/>
    </row>
    <row r="1135" spans="3:30" x14ac:dyDescent="0.25">
      <c r="C1135" s="91" t="s">
        <v>2</v>
      </c>
      <c r="G1135" s="91" t="s">
        <v>2</v>
      </c>
      <c r="K1135" s="91" t="s">
        <v>2</v>
      </c>
      <c r="O1135" s="92" t="s">
        <v>1113</v>
      </c>
      <c r="P1135" s="92"/>
      <c r="Q1135" s="92"/>
      <c r="R1135" s="92"/>
      <c r="S1135" s="92"/>
      <c r="T1135" s="92"/>
      <c r="U1135" s="92"/>
      <c r="V1135" s="92"/>
      <c r="W1135" s="92"/>
      <c r="X1135" s="92"/>
      <c r="Y1135" s="92"/>
      <c r="Z1135" s="92"/>
      <c r="AA1135" s="92"/>
      <c r="AB1135" s="92"/>
      <c r="AC1135" s="93">
        <v>-40.64</v>
      </c>
      <c r="AD1135" s="93"/>
    </row>
    <row r="1136" spans="3:30" x14ac:dyDescent="0.25">
      <c r="C1136" s="91" t="s">
        <v>2</v>
      </c>
      <c r="G1136" s="91" t="s">
        <v>2</v>
      </c>
      <c r="K1136" s="91" t="s">
        <v>2</v>
      </c>
      <c r="O1136" s="92" t="s">
        <v>1113</v>
      </c>
      <c r="P1136" s="92"/>
      <c r="Q1136" s="92"/>
      <c r="R1136" s="92"/>
      <c r="S1136" s="92"/>
      <c r="T1136" s="92"/>
      <c r="U1136" s="92"/>
      <c r="V1136" s="92"/>
      <c r="W1136" s="92"/>
      <c r="X1136" s="92"/>
      <c r="Y1136" s="92"/>
      <c r="Z1136" s="92"/>
      <c r="AA1136" s="92"/>
      <c r="AB1136" s="92"/>
      <c r="AC1136" s="93">
        <v>-54.18</v>
      </c>
      <c r="AD1136" s="93"/>
    </row>
    <row r="1137" spans="3:30" x14ac:dyDescent="0.25">
      <c r="C1137" s="91" t="s">
        <v>2</v>
      </c>
      <c r="G1137" s="91" t="s">
        <v>2</v>
      </c>
      <c r="K1137" s="91" t="s">
        <v>2</v>
      </c>
      <c r="O1137" s="92" t="s">
        <v>1113</v>
      </c>
      <c r="P1137" s="92"/>
      <c r="Q1137" s="92"/>
      <c r="R1137" s="92"/>
      <c r="S1137" s="92"/>
      <c r="T1137" s="92"/>
      <c r="U1137" s="92"/>
      <c r="V1137" s="92"/>
      <c r="W1137" s="92"/>
      <c r="X1137" s="92"/>
      <c r="Y1137" s="92"/>
      <c r="Z1137" s="92"/>
      <c r="AA1137" s="92"/>
      <c r="AB1137" s="92"/>
      <c r="AC1137" s="93">
        <v>-40.64</v>
      </c>
      <c r="AD1137" s="93"/>
    </row>
    <row r="1138" spans="3:30" x14ac:dyDescent="0.25">
      <c r="C1138" s="91" t="s">
        <v>2</v>
      </c>
      <c r="G1138" s="91" t="s">
        <v>2</v>
      </c>
      <c r="K1138" s="91" t="s">
        <v>2</v>
      </c>
      <c r="O1138" s="92" t="s">
        <v>1113</v>
      </c>
      <c r="P1138" s="92"/>
      <c r="Q1138" s="92"/>
      <c r="R1138" s="92"/>
      <c r="S1138" s="92"/>
      <c r="T1138" s="92"/>
      <c r="U1138" s="92"/>
      <c r="V1138" s="92"/>
      <c r="W1138" s="92"/>
      <c r="X1138" s="92"/>
      <c r="Y1138" s="92"/>
      <c r="Z1138" s="92"/>
      <c r="AA1138" s="92"/>
      <c r="AB1138" s="92"/>
      <c r="AC1138" s="93">
        <v>-27.09</v>
      </c>
      <c r="AD1138" s="93"/>
    </row>
    <row r="1139" spans="3:30" x14ac:dyDescent="0.25">
      <c r="C1139" s="91" t="s">
        <v>2</v>
      </c>
      <c r="G1139" s="91" t="s">
        <v>2</v>
      </c>
      <c r="K1139" s="91" t="s">
        <v>2</v>
      </c>
      <c r="O1139" s="92" t="s">
        <v>1113</v>
      </c>
      <c r="P1139" s="92"/>
      <c r="Q1139" s="92"/>
      <c r="R1139" s="92"/>
      <c r="S1139" s="92"/>
      <c r="T1139" s="92"/>
      <c r="U1139" s="92"/>
      <c r="V1139" s="92"/>
      <c r="W1139" s="92"/>
      <c r="X1139" s="92"/>
      <c r="Y1139" s="92"/>
      <c r="Z1139" s="92"/>
      <c r="AA1139" s="92"/>
      <c r="AB1139" s="92"/>
      <c r="AC1139" s="93">
        <v>-40.64</v>
      </c>
      <c r="AD1139" s="93"/>
    </row>
    <row r="1140" spans="3:30" x14ac:dyDescent="0.25">
      <c r="C1140" s="91" t="s">
        <v>2</v>
      </c>
      <c r="G1140" s="91" t="s">
        <v>2</v>
      </c>
      <c r="K1140" s="91" t="s">
        <v>2</v>
      </c>
      <c r="O1140" s="92" t="s">
        <v>1113</v>
      </c>
      <c r="P1140" s="92"/>
      <c r="Q1140" s="92"/>
      <c r="R1140" s="92"/>
      <c r="S1140" s="92"/>
      <c r="T1140" s="92"/>
      <c r="U1140" s="92"/>
      <c r="V1140" s="92"/>
      <c r="W1140" s="92"/>
      <c r="X1140" s="92"/>
      <c r="Y1140" s="92"/>
      <c r="Z1140" s="92"/>
      <c r="AA1140" s="92"/>
      <c r="AB1140" s="92"/>
      <c r="AC1140" s="93">
        <v>-40.64</v>
      </c>
      <c r="AD1140" s="93"/>
    </row>
    <row r="1141" spans="3:30" x14ac:dyDescent="0.25">
      <c r="C1141" s="91" t="s">
        <v>2</v>
      </c>
      <c r="G1141" s="91" t="s">
        <v>2</v>
      </c>
      <c r="K1141" s="91" t="s">
        <v>2</v>
      </c>
      <c r="O1141" s="92" t="s">
        <v>1113</v>
      </c>
      <c r="P1141" s="92"/>
      <c r="Q1141" s="92"/>
      <c r="R1141" s="92"/>
      <c r="S1141" s="92"/>
      <c r="T1141" s="92"/>
      <c r="U1141" s="92"/>
      <c r="V1141" s="92"/>
      <c r="W1141" s="92"/>
      <c r="X1141" s="92"/>
      <c r="Y1141" s="92"/>
      <c r="Z1141" s="92"/>
      <c r="AA1141" s="92"/>
      <c r="AB1141" s="92"/>
      <c r="AC1141" s="93">
        <v>-27.09</v>
      </c>
      <c r="AD1141" s="93"/>
    </row>
    <row r="1142" spans="3:30" x14ac:dyDescent="0.25">
      <c r="C1142" s="91" t="s">
        <v>2</v>
      </c>
      <c r="G1142" s="91" t="s">
        <v>2</v>
      </c>
      <c r="K1142" s="91" t="s">
        <v>2</v>
      </c>
      <c r="O1142" s="92" t="s">
        <v>1113</v>
      </c>
      <c r="P1142" s="92"/>
      <c r="Q1142" s="92"/>
      <c r="R1142" s="92"/>
      <c r="S1142" s="92"/>
      <c r="T1142" s="92"/>
      <c r="U1142" s="92"/>
      <c r="V1142" s="92"/>
      <c r="W1142" s="92"/>
      <c r="X1142" s="92"/>
      <c r="Y1142" s="92"/>
      <c r="Z1142" s="92"/>
      <c r="AA1142" s="92"/>
      <c r="AB1142" s="92"/>
      <c r="AC1142" s="93">
        <v>81.27</v>
      </c>
      <c r="AD1142" s="93"/>
    </row>
    <row r="1143" spans="3:30" x14ac:dyDescent="0.25">
      <c r="C1143" s="91" t="s">
        <v>2</v>
      </c>
      <c r="G1143" s="91" t="s">
        <v>2</v>
      </c>
      <c r="K1143" s="91" t="s">
        <v>2</v>
      </c>
      <c r="O1143" s="92" t="s">
        <v>1113</v>
      </c>
      <c r="P1143" s="92"/>
      <c r="Q1143" s="92"/>
      <c r="R1143" s="92"/>
      <c r="S1143" s="92"/>
      <c r="T1143" s="92"/>
      <c r="U1143" s="92"/>
      <c r="V1143" s="92"/>
      <c r="W1143" s="92"/>
      <c r="X1143" s="92"/>
      <c r="Y1143" s="92"/>
      <c r="Z1143" s="92"/>
      <c r="AA1143" s="92"/>
      <c r="AB1143" s="92"/>
      <c r="AC1143" s="93">
        <v>27.09</v>
      </c>
      <c r="AD1143" s="93"/>
    </row>
    <row r="1144" spans="3:30" x14ac:dyDescent="0.25">
      <c r="C1144" s="91" t="s">
        <v>2</v>
      </c>
      <c r="G1144" s="91" t="s">
        <v>2</v>
      </c>
      <c r="K1144" s="91" t="s">
        <v>2</v>
      </c>
      <c r="O1144" s="92" t="s">
        <v>1113</v>
      </c>
      <c r="P1144" s="92"/>
      <c r="Q1144" s="92"/>
      <c r="R1144" s="92"/>
      <c r="S1144" s="92"/>
      <c r="T1144" s="92"/>
      <c r="U1144" s="92"/>
      <c r="V1144" s="92"/>
      <c r="W1144" s="92"/>
      <c r="X1144" s="92"/>
      <c r="Y1144" s="92"/>
      <c r="Z1144" s="92"/>
      <c r="AA1144" s="92"/>
      <c r="AB1144" s="92"/>
      <c r="AC1144" s="93">
        <v>27.09</v>
      </c>
      <c r="AD1144" s="93"/>
    </row>
    <row r="1145" spans="3:30" x14ac:dyDescent="0.25">
      <c r="C1145" s="91" t="s">
        <v>2</v>
      </c>
      <c r="G1145" s="91" t="s">
        <v>2</v>
      </c>
      <c r="K1145" s="91" t="s">
        <v>2</v>
      </c>
      <c r="O1145" s="92" t="s">
        <v>1113</v>
      </c>
      <c r="P1145" s="92"/>
      <c r="Q1145" s="92"/>
      <c r="R1145" s="92"/>
      <c r="S1145" s="92"/>
      <c r="T1145" s="92"/>
      <c r="U1145" s="92"/>
      <c r="V1145" s="92"/>
      <c r="W1145" s="92"/>
      <c r="X1145" s="92"/>
      <c r="Y1145" s="92"/>
      <c r="Z1145" s="92"/>
      <c r="AA1145" s="92"/>
      <c r="AB1145" s="92"/>
      <c r="AC1145" s="93">
        <v>27.09</v>
      </c>
      <c r="AD1145" s="93"/>
    </row>
    <row r="1146" spans="3:30" x14ac:dyDescent="0.25">
      <c r="C1146" s="91" t="s">
        <v>2</v>
      </c>
      <c r="G1146" s="91" t="s">
        <v>2</v>
      </c>
      <c r="K1146" s="91" t="s">
        <v>2</v>
      </c>
      <c r="O1146" s="92" t="s">
        <v>1113</v>
      </c>
      <c r="P1146" s="92"/>
      <c r="Q1146" s="92"/>
      <c r="R1146" s="92"/>
      <c r="S1146" s="92"/>
      <c r="T1146" s="92"/>
      <c r="U1146" s="92"/>
      <c r="V1146" s="92"/>
      <c r="W1146" s="92"/>
      <c r="X1146" s="92"/>
      <c r="Y1146" s="92"/>
      <c r="Z1146" s="92"/>
      <c r="AA1146" s="92"/>
      <c r="AB1146" s="92"/>
      <c r="AC1146" s="93">
        <v>62.73</v>
      </c>
      <c r="AD1146" s="93"/>
    </row>
    <row r="1147" spans="3:30" x14ac:dyDescent="0.25">
      <c r="C1147" s="91" t="s">
        <v>2</v>
      </c>
      <c r="G1147" s="91" t="s">
        <v>2</v>
      </c>
      <c r="K1147" s="91" t="s">
        <v>2</v>
      </c>
      <c r="O1147" s="92" t="s">
        <v>1113</v>
      </c>
      <c r="P1147" s="92"/>
      <c r="Q1147" s="92"/>
      <c r="R1147" s="92"/>
      <c r="S1147" s="92"/>
      <c r="T1147" s="92"/>
      <c r="U1147" s="92"/>
      <c r="V1147" s="92"/>
      <c r="W1147" s="92"/>
      <c r="X1147" s="92"/>
      <c r="Y1147" s="92"/>
      <c r="Z1147" s="92"/>
      <c r="AA1147" s="92"/>
      <c r="AB1147" s="92"/>
      <c r="AC1147" s="93">
        <v>41.83</v>
      </c>
      <c r="AD1147" s="93"/>
    </row>
    <row r="1148" spans="3:30" x14ac:dyDescent="0.25">
      <c r="C1148" s="91" t="s">
        <v>2</v>
      </c>
      <c r="G1148" s="91" t="s">
        <v>2</v>
      </c>
      <c r="K1148" s="91" t="s">
        <v>2</v>
      </c>
      <c r="O1148" s="92" t="s">
        <v>1113</v>
      </c>
      <c r="P1148" s="92"/>
      <c r="Q1148" s="92"/>
      <c r="R1148" s="92"/>
      <c r="S1148" s="92"/>
      <c r="T1148" s="92"/>
      <c r="U1148" s="92"/>
      <c r="V1148" s="92"/>
      <c r="W1148" s="92"/>
      <c r="X1148" s="92"/>
      <c r="Y1148" s="92"/>
      <c r="Z1148" s="92"/>
      <c r="AA1148" s="92"/>
      <c r="AB1148" s="92"/>
      <c r="AC1148" s="93">
        <v>74.87</v>
      </c>
      <c r="AD1148" s="93"/>
    </row>
    <row r="1149" spans="3:30" x14ac:dyDescent="0.25">
      <c r="C1149" s="91" t="s">
        <v>2</v>
      </c>
      <c r="G1149" s="91" t="s">
        <v>2</v>
      </c>
      <c r="K1149" s="91" t="s">
        <v>2</v>
      </c>
      <c r="O1149" s="92" t="s">
        <v>1113</v>
      </c>
      <c r="P1149" s="92"/>
      <c r="Q1149" s="92"/>
      <c r="R1149" s="92"/>
      <c r="S1149" s="92"/>
      <c r="T1149" s="92"/>
      <c r="U1149" s="92"/>
      <c r="V1149" s="92"/>
      <c r="W1149" s="92"/>
      <c r="X1149" s="92"/>
      <c r="Y1149" s="92"/>
      <c r="Z1149" s="92"/>
      <c r="AA1149" s="92"/>
      <c r="AB1149" s="92"/>
      <c r="AC1149" s="93">
        <v>94.82</v>
      </c>
      <c r="AD1149" s="93"/>
    </row>
    <row r="1150" spans="3:30" x14ac:dyDescent="0.25">
      <c r="C1150" s="91" t="s">
        <v>2</v>
      </c>
      <c r="G1150" s="91" t="s">
        <v>2</v>
      </c>
      <c r="K1150" s="91" t="s">
        <v>2</v>
      </c>
      <c r="O1150" s="92" t="s">
        <v>1113</v>
      </c>
      <c r="P1150" s="92"/>
      <c r="Q1150" s="92"/>
      <c r="R1150" s="92"/>
      <c r="S1150" s="92"/>
      <c r="T1150" s="92"/>
      <c r="U1150" s="92"/>
      <c r="V1150" s="92"/>
      <c r="W1150" s="92"/>
      <c r="X1150" s="92"/>
      <c r="Y1150" s="92"/>
      <c r="Z1150" s="92"/>
      <c r="AA1150" s="92"/>
      <c r="AB1150" s="92"/>
      <c r="AC1150" s="93">
        <v>40.64</v>
      </c>
      <c r="AD1150" s="93"/>
    </row>
    <row r="1151" spans="3:30" x14ac:dyDescent="0.25">
      <c r="C1151" s="91" t="s">
        <v>2</v>
      </c>
      <c r="G1151" s="91" t="s">
        <v>2</v>
      </c>
      <c r="K1151" s="91" t="s">
        <v>2</v>
      </c>
      <c r="O1151" s="92" t="s">
        <v>1113</v>
      </c>
      <c r="P1151" s="92"/>
      <c r="Q1151" s="92"/>
      <c r="R1151" s="92"/>
      <c r="S1151" s="92"/>
      <c r="T1151" s="92"/>
      <c r="U1151" s="92"/>
      <c r="V1151" s="92"/>
      <c r="W1151" s="92"/>
      <c r="X1151" s="92"/>
      <c r="Y1151" s="92"/>
      <c r="Z1151" s="92"/>
      <c r="AA1151" s="92"/>
      <c r="AB1151" s="92"/>
      <c r="AC1151" s="93">
        <v>40.64</v>
      </c>
      <c r="AD1151" s="93"/>
    </row>
    <row r="1152" spans="3:30" x14ac:dyDescent="0.25">
      <c r="C1152" s="91" t="s">
        <v>2</v>
      </c>
      <c r="G1152" s="91" t="s">
        <v>2</v>
      </c>
      <c r="K1152" s="91" t="s">
        <v>2</v>
      </c>
      <c r="O1152" s="92" t="s">
        <v>1113</v>
      </c>
      <c r="P1152" s="92"/>
      <c r="Q1152" s="92"/>
      <c r="R1152" s="92"/>
      <c r="S1152" s="92"/>
      <c r="T1152" s="92"/>
      <c r="U1152" s="92"/>
      <c r="V1152" s="92"/>
      <c r="W1152" s="92"/>
      <c r="X1152" s="92"/>
      <c r="Y1152" s="92"/>
      <c r="Z1152" s="92"/>
      <c r="AA1152" s="92"/>
      <c r="AB1152" s="92"/>
      <c r="AC1152" s="93">
        <v>27.09</v>
      </c>
      <c r="AD1152" s="93"/>
    </row>
    <row r="1153" spans="1:30" x14ac:dyDescent="0.25">
      <c r="C1153" s="91" t="s">
        <v>2</v>
      </c>
      <c r="G1153" s="91" t="s">
        <v>2</v>
      </c>
      <c r="K1153" s="91" t="s">
        <v>2</v>
      </c>
      <c r="O1153" s="92" t="s">
        <v>1113</v>
      </c>
      <c r="P1153" s="92"/>
      <c r="Q1153" s="92"/>
      <c r="R1153" s="92"/>
      <c r="S1153" s="92"/>
      <c r="T1153" s="92"/>
      <c r="U1153" s="92"/>
      <c r="V1153" s="92"/>
      <c r="W1153" s="92"/>
      <c r="X1153" s="92"/>
      <c r="Y1153" s="92"/>
      <c r="Z1153" s="92"/>
      <c r="AA1153" s="92"/>
      <c r="AB1153" s="92"/>
      <c r="AC1153" s="93">
        <v>54.18</v>
      </c>
      <c r="AD1153" s="93"/>
    </row>
    <row r="1154" spans="1:30" x14ac:dyDescent="0.25">
      <c r="C1154" s="91" t="s">
        <v>2</v>
      </c>
      <c r="G1154" s="91" t="s">
        <v>2</v>
      </c>
      <c r="K1154" s="91" t="s">
        <v>2</v>
      </c>
      <c r="O1154" s="92" t="s">
        <v>1113</v>
      </c>
      <c r="P1154" s="92"/>
      <c r="Q1154" s="92"/>
      <c r="R1154" s="92"/>
      <c r="S1154" s="92"/>
      <c r="T1154" s="92"/>
      <c r="U1154" s="92"/>
      <c r="V1154" s="92"/>
      <c r="W1154" s="92"/>
      <c r="X1154" s="92"/>
      <c r="Y1154" s="92"/>
      <c r="Z1154" s="92"/>
      <c r="AA1154" s="92"/>
      <c r="AB1154" s="92"/>
      <c r="AC1154" s="93">
        <v>54.18</v>
      </c>
      <c r="AD1154" s="93"/>
    </row>
    <row r="1155" spans="1:30" x14ac:dyDescent="0.25">
      <c r="C1155" s="91" t="s">
        <v>2</v>
      </c>
      <c r="G1155" s="91" t="s">
        <v>2</v>
      </c>
      <c r="K1155" s="91" t="s">
        <v>2</v>
      </c>
      <c r="O1155" s="92" t="s">
        <v>1113</v>
      </c>
      <c r="P1155" s="92"/>
      <c r="Q1155" s="92"/>
      <c r="R1155" s="92"/>
      <c r="S1155" s="92"/>
      <c r="T1155" s="92"/>
      <c r="U1155" s="92"/>
      <c r="V1155" s="92"/>
      <c r="W1155" s="92"/>
      <c r="X1155" s="92"/>
      <c r="Y1155" s="92"/>
      <c r="Z1155" s="92"/>
      <c r="AA1155" s="92"/>
      <c r="AB1155" s="92"/>
      <c r="AC1155" s="93">
        <v>67.73</v>
      </c>
      <c r="AD1155" s="93"/>
    </row>
    <row r="1156" spans="1:30" x14ac:dyDescent="0.25">
      <c r="C1156" s="91" t="s">
        <v>2</v>
      </c>
      <c r="G1156" s="91" t="s">
        <v>2</v>
      </c>
      <c r="K1156" s="91" t="s">
        <v>2</v>
      </c>
      <c r="O1156" s="92" t="s">
        <v>1113</v>
      </c>
      <c r="P1156" s="92"/>
      <c r="Q1156" s="92"/>
      <c r="R1156" s="92"/>
      <c r="S1156" s="92"/>
      <c r="T1156" s="92"/>
      <c r="U1156" s="92"/>
      <c r="V1156" s="92"/>
      <c r="W1156" s="92"/>
      <c r="X1156" s="92"/>
      <c r="Y1156" s="92"/>
      <c r="Z1156" s="92"/>
      <c r="AA1156" s="92"/>
      <c r="AB1156" s="92"/>
      <c r="AC1156" s="93">
        <v>54.18</v>
      </c>
      <c r="AD1156" s="93"/>
    </row>
    <row r="1157" spans="1:30" x14ac:dyDescent="0.25">
      <c r="C1157" s="91" t="s">
        <v>2</v>
      </c>
      <c r="G1157" s="91" t="s">
        <v>2</v>
      </c>
      <c r="K1157" s="91" t="s">
        <v>2</v>
      </c>
      <c r="O1157" s="92" t="s">
        <v>1113</v>
      </c>
      <c r="P1157" s="92"/>
      <c r="Q1157" s="92"/>
      <c r="R1157" s="92"/>
      <c r="S1157" s="92"/>
      <c r="T1157" s="92"/>
      <c r="U1157" s="92"/>
      <c r="V1157" s="92"/>
      <c r="W1157" s="92"/>
      <c r="X1157" s="92"/>
      <c r="Y1157" s="92"/>
      <c r="Z1157" s="92"/>
      <c r="AA1157" s="92"/>
      <c r="AB1157" s="92"/>
      <c r="AC1157" s="93">
        <v>27.09</v>
      </c>
      <c r="AD1157" s="93"/>
    </row>
    <row r="1158" spans="1:30" x14ac:dyDescent="0.25">
      <c r="C1158" s="91" t="s">
        <v>2</v>
      </c>
      <c r="G1158" s="91" t="s">
        <v>2</v>
      </c>
      <c r="K1158" s="91" t="s">
        <v>2</v>
      </c>
      <c r="O1158" s="92" t="s">
        <v>1113</v>
      </c>
      <c r="P1158" s="92"/>
      <c r="Q1158" s="92"/>
      <c r="R1158" s="92"/>
      <c r="S1158" s="92"/>
      <c r="T1158" s="92"/>
      <c r="U1158" s="92"/>
      <c r="V1158" s="92"/>
      <c r="W1158" s="92"/>
      <c r="X1158" s="92"/>
      <c r="Y1158" s="92"/>
      <c r="Z1158" s="92"/>
      <c r="AA1158" s="92"/>
      <c r="AB1158" s="92"/>
      <c r="AC1158" s="93">
        <v>27.09</v>
      </c>
      <c r="AD1158" s="93"/>
    </row>
    <row r="1159" spans="1:30" x14ac:dyDescent="0.25">
      <c r="C1159" s="91" t="s">
        <v>2</v>
      </c>
      <c r="G1159" s="91" t="s">
        <v>2</v>
      </c>
      <c r="K1159" s="91" t="s">
        <v>2</v>
      </c>
      <c r="O1159" s="92" t="s">
        <v>1113</v>
      </c>
      <c r="P1159" s="92"/>
      <c r="Q1159" s="92"/>
      <c r="R1159" s="92"/>
      <c r="S1159" s="92"/>
      <c r="T1159" s="92"/>
      <c r="U1159" s="92"/>
      <c r="V1159" s="92"/>
      <c r="W1159" s="92"/>
      <c r="X1159" s="92"/>
      <c r="Y1159" s="92"/>
      <c r="Z1159" s="92"/>
      <c r="AA1159" s="92"/>
      <c r="AB1159" s="92"/>
      <c r="AC1159" s="93">
        <v>27.09</v>
      </c>
      <c r="AD1159" s="93"/>
    </row>
    <row r="1160" spans="1:30" x14ac:dyDescent="0.25">
      <c r="C1160" s="91" t="s">
        <v>2</v>
      </c>
      <c r="G1160" s="91" t="s">
        <v>2</v>
      </c>
      <c r="K1160" s="91" t="s">
        <v>2</v>
      </c>
      <c r="O1160" s="92" t="s">
        <v>1113</v>
      </c>
      <c r="P1160" s="92"/>
      <c r="Q1160" s="92"/>
      <c r="R1160" s="92"/>
      <c r="S1160" s="92"/>
      <c r="T1160" s="92"/>
      <c r="U1160" s="92"/>
      <c r="V1160" s="92"/>
      <c r="W1160" s="92"/>
      <c r="X1160" s="92"/>
      <c r="Y1160" s="92"/>
      <c r="Z1160" s="92"/>
      <c r="AA1160" s="92"/>
      <c r="AB1160" s="92"/>
      <c r="AC1160" s="93">
        <v>54.18</v>
      </c>
      <c r="AD1160" s="93"/>
    </row>
    <row r="1161" spans="1:30" x14ac:dyDescent="0.25">
      <c r="C1161" s="91" t="s">
        <v>2</v>
      </c>
      <c r="G1161" s="91" t="s">
        <v>2</v>
      </c>
      <c r="K1161" s="91" t="s">
        <v>2</v>
      </c>
      <c r="O1161" s="92" t="s">
        <v>1113</v>
      </c>
      <c r="P1161" s="92"/>
      <c r="Q1161" s="92"/>
      <c r="R1161" s="92"/>
      <c r="S1161" s="92"/>
      <c r="T1161" s="92"/>
      <c r="U1161" s="92"/>
      <c r="V1161" s="92"/>
      <c r="W1161" s="92"/>
      <c r="X1161" s="92"/>
      <c r="Y1161" s="92"/>
      <c r="Z1161" s="92"/>
      <c r="AA1161" s="92"/>
      <c r="AB1161" s="92"/>
      <c r="AC1161" s="93">
        <v>13.55</v>
      </c>
      <c r="AD1161" s="93"/>
    </row>
    <row r="1162" spans="1:30" x14ac:dyDescent="0.25">
      <c r="C1162" s="91" t="s">
        <v>2</v>
      </c>
      <c r="G1162" s="91" t="s">
        <v>2</v>
      </c>
      <c r="K1162" s="91" t="s">
        <v>2</v>
      </c>
      <c r="O1162" s="92" t="s">
        <v>1113</v>
      </c>
      <c r="P1162" s="92"/>
      <c r="Q1162" s="92"/>
      <c r="R1162" s="92"/>
      <c r="S1162" s="92"/>
      <c r="T1162" s="92"/>
      <c r="U1162" s="92"/>
      <c r="V1162" s="92"/>
      <c r="W1162" s="92"/>
      <c r="X1162" s="92"/>
      <c r="Y1162" s="92"/>
      <c r="Z1162" s="92"/>
      <c r="AA1162" s="92"/>
      <c r="AB1162" s="92"/>
      <c r="AC1162" s="93">
        <v>27.09</v>
      </c>
      <c r="AD1162" s="93"/>
    </row>
    <row r="1163" spans="1:30" x14ac:dyDescent="0.25">
      <c r="C1163" s="91" t="s">
        <v>2</v>
      </c>
      <c r="G1163" s="91" t="s">
        <v>2</v>
      </c>
      <c r="K1163" s="91" t="s">
        <v>2</v>
      </c>
      <c r="O1163" s="92" t="s">
        <v>1113</v>
      </c>
      <c r="P1163" s="92"/>
      <c r="Q1163" s="92"/>
      <c r="R1163" s="92"/>
      <c r="S1163" s="92"/>
      <c r="T1163" s="92"/>
      <c r="U1163" s="92"/>
      <c r="V1163" s="92"/>
      <c r="W1163" s="92"/>
      <c r="X1163" s="92"/>
      <c r="Y1163" s="92"/>
      <c r="Z1163" s="92"/>
      <c r="AA1163" s="92"/>
      <c r="AB1163" s="92"/>
      <c r="AC1163" s="93">
        <v>40.64</v>
      </c>
      <c r="AD1163" s="93"/>
    </row>
    <row r="1164" spans="1:30" x14ac:dyDescent="0.25">
      <c r="C1164" s="91" t="s">
        <v>2</v>
      </c>
      <c r="G1164" s="91" t="s">
        <v>2</v>
      </c>
      <c r="K1164" s="91" t="s">
        <v>2</v>
      </c>
      <c r="O1164" s="92" t="s">
        <v>1113</v>
      </c>
      <c r="P1164" s="92"/>
      <c r="Q1164" s="92"/>
      <c r="R1164" s="92"/>
      <c r="S1164" s="92"/>
      <c r="T1164" s="92"/>
      <c r="U1164" s="92"/>
      <c r="V1164" s="92"/>
      <c r="W1164" s="92"/>
      <c r="X1164" s="92"/>
      <c r="Y1164" s="92"/>
      <c r="Z1164" s="92"/>
      <c r="AA1164" s="92"/>
      <c r="AB1164" s="92"/>
      <c r="AC1164" s="93">
        <v>-67.73</v>
      </c>
      <c r="AD1164" s="93"/>
    </row>
    <row r="1165" spans="1:30" ht="11.25" customHeight="1" x14ac:dyDescent="0.25"/>
    <row r="1166" spans="1:30" ht="12" customHeight="1" x14ac:dyDescent="0.25"/>
    <row r="1167" spans="1:30" ht="13.5" customHeight="1" x14ac:dyDescent="0.25">
      <c r="A1167" s="85" t="s">
        <v>45</v>
      </c>
      <c r="B1167" s="85"/>
      <c r="C1167" s="85"/>
      <c r="D1167" s="85"/>
      <c r="E1167" s="85"/>
      <c r="F1167" s="85"/>
      <c r="G1167" s="85"/>
      <c r="H1167" s="85"/>
      <c r="I1167" s="85"/>
      <c r="J1167" s="85"/>
      <c r="K1167" s="85"/>
      <c r="L1167" s="85"/>
      <c r="M1167" s="85"/>
      <c r="R1167" s="86" t="s">
        <v>1121</v>
      </c>
      <c r="S1167" s="86"/>
      <c r="T1167" s="86"/>
      <c r="U1167" s="86"/>
      <c r="V1167" s="86"/>
      <c r="W1167" s="86"/>
      <c r="X1167" s="86"/>
      <c r="Y1167" s="86"/>
      <c r="Z1167" s="86"/>
      <c r="AA1167" s="86"/>
      <c r="AB1167" s="86"/>
      <c r="AC1167" s="86"/>
      <c r="AD1167" s="86"/>
    </row>
    <row r="1168" spans="1:30" ht="25.5" customHeight="1" x14ac:dyDescent="0.25">
      <c r="C1168" s="77" t="s">
        <v>47</v>
      </c>
      <c r="D1168" s="77"/>
      <c r="E1168" s="77"/>
      <c r="F1168" s="77"/>
      <c r="G1168" s="77"/>
      <c r="H1168" s="77"/>
      <c r="I1168" s="77"/>
      <c r="J1168" s="77"/>
      <c r="K1168" s="77"/>
      <c r="L1168" s="77"/>
      <c r="M1168" s="77"/>
      <c r="N1168" s="77"/>
      <c r="O1168" s="77"/>
      <c r="P1168" s="77"/>
      <c r="Q1168" s="77"/>
      <c r="R1168" s="77"/>
      <c r="S1168" s="77"/>
      <c r="T1168" s="77"/>
      <c r="U1168" s="77"/>
      <c r="V1168" s="77"/>
      <c r="W1168" s="77"/>
      <c r="X1168" s="77"/>
      <c r="Y1168" s="77"/>
      <c r="Z1168" s="77"/>
      <c r="AA1168" s="77"/>
      <c r="AB1168" s="77"/>
      <c r="AC1168" s="77"/>
    </row>
    <row r="1169" spans="1:30" ht="7.5" customHeight="1" x14ac:dyDescent="0.25"/>
    <row r="1170" spans="1:30" ht="18.75" customHeight="1" x14ac:dyDescent="0.25">
      <c r="I1170" s="87" t="s">
        <v>48</v>
      </c>
      <c r="J1170" s="87"/>
      <c r="K1170" s="87"/>
      <c r="L1170" s="87"/>
      <c r="M1170" s="87"/>
      <c r="N1170" s="87"/>
      <c r="O1170" s="87"/>
      <c r="P1170" s="87"/>
      <c r="S1170" s="88" t="s">
        <v>49</v>
      </c>
      <c r="T1170" s="88"/>
      <c r="U1170" s="88"/>
      <c r="V1170" s="88"/>
      <c r="W1170" s="88"/>
      <c r="X1170" s="88"/>
      <c r="Y1170" s="88"/>
    </row>
    <row r="1171" spans="1:30" ht="6.75" customHeight="1" x14ac:dyDescent="0.25"/>
    <row r="1172" spans="1:30" ht="14.25" customHeight="1" x14ac:dyDescent="0.25">
      <c r="A1172" s="89" t="s">
        <v>988</v>
      </c>
      <c r="B1172" s="89"/>
      <c r="C1172" s="89"/>
      <c r="D1172" s="89"/>
      <c r="E1172" s="89"/>
      <c r="F1172" s="89"/>
      <c r="G1172" s="89"/>
      <c r="H1172" s="89"/>
      <c r="I1172" s="89"/>
      <c r="J1172" s="89"/>
      <c r="K1172" s="89"/>
      <c r="L1172" s="89"/>
      <c r="M1172" s="89"/>
      <c r="N1172" s="89"/>
      <c r="O1172" s="89"/>
    </row>
    <row r="1173" spans="1:30" x14ac:dyDescent="0.25">
      <c r="B1173" s="79" t="s">
        <v>51</v>
      </c>
      <c r="C1173" s="79"/>
      <c r="D1173" s="79"/>
      <c r="F1173" s="79" t="s">
        <v>52</v>
      </c>
      <c r="G1173" s="79"/>
      <c r="H1173" s="79"/>
      <c r="I1173" s="79"/>
      <c r="J1173" s="79" t="s">
        <v>53</v>
      </c>
      <c r="K1173" s="79"/>
      <c r="L1173" s="79"/>
      <c r="N1173" s="79" t="s">
        <v>54</v>
      </c>
      <c r="O1173" s="79"/>
      <c r="P1173" s="79"/>
      <c r="Q1173" s="79"/>
      <c r="R1173" s="79"/>
      <c r="S1173" s="79"/>
      <c r="T1173" s="79"/>
      <c r="U1173" s="79"/>
      <c r="V1173" s="79"/>
      <c r="W1173" s="79"/>
      <c r="X1173" s="79"/>
      <c r="Y1173" s="79"/>
      <c r="Z1173" s="79"/>
      <c r="AA1173" s="79"/>
      <c r="AC1173" s="80" t="s">
        <v>55</v>
      </c>
      <c r="AD1173" s="80"/>
    </row>
    <row r="1174" spans="1:30" x14ac:dyDescent="0.25">
      <c r="B1174" s="90" t="s">
        <v>1120</v>
      </c>
      <c r="C1174" s="90"/>
      <c r="D1174" s="90"/>
      <c r="F1174" s="90" t="s">
        <v>62</v>
      </c>
      <c r="G1174" s="90"/>
      <c r="H1174" s="90"/>
      <c r="I1174" s="90"/>
      <c r="J1174" s="90" t="s">
        <v>1111</v>
      </c>
      <c r="K1174" s="90"/>
      <c r="L1174" s="90"/>
      <c r="N1174" s="90" t="s">
        <v>1112</v>
      </c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  <c r="AA1174" s="90"/>
      <c r="AC1174" s="82">
        <v>0</v>
      </c>
      <c r="AD1174" s="82"/>
    </row>
    <row r="1175" spans="1:30" x14ac:dyDescent="0.25">
      <c r="C1175" s="91" t="s">
        <v>2</v>
      </c>
      <c r="G1175" s="91" t="s">
        <v>2</v>
      </c>
      <c r="K1175" s="91" t="s">
        <v>2</v>
      </c>
      <c r="O1175" s="92" t="s">
        <v>1113</v>
      </c>
      <c r="P1175" s="92"/>
      <c r="Q1175" s="92"/>
      <c r="R1175" s="92"/>
      <c r="S1175" s="92"/>
      <c r="T1175" s="92"/>
      <c r="U1175" s="92"/>
      <c r="V1175" s="92"/>
      <c r="W1175" s="92"/>
      <c r="X1175" s="92"/>
      <c r="Y1175" s="92"/>
      <c r="Z1175" s="92"/>
      <c r="AA1175" s="92"/>
      <c r="AB1175" s="92"/>
      <c r="AC1175" s="93">
        <v>-41.83</v>
      </c>
      <c r="AD1175" s="93"/>
    </row>
    <row r="1176" spans="1:30" x14ac:dyDescent="0.25">
      <c r="C1176" s="91" t="s">
        <v>2</v>
      </c>
      <c r="G1176" s="91" t="s">
        <v>2</v>
      </c>
      <c r="K1176" s="91" t="s">
        <v>2</v>
      </c>
      <c r="O1176" s="92" t="s">
        <v>1113</v>
      </c>
      <c r="P1176" s="92"/>
      <c r="Q1176" s="92"/>
      <c r="R1176" s="92"/>
      <c r="S1176" s="92"/>
      <c r="T1176" s="92"/>
      <c r="U1176" s="92"/>
      <c r="V1176" s="92"/>
      <c r="W1176" s="92"/>
      <c r="X1176" s="92"/>
      <c r="Y1176" s="92"/>
      <c r="Z1176" s="92"/>
      <c r="AA1176" s="92"/>
      <c r="AB1176" s="92"/>
      <c r="AC1176" s="93">
        <v>-168.78</v>
      </c>
      <c r="AD1176" s="93"/>
    </row>
    <row r="1177" spans="1:30" x14ac:dyDescent="0.25">
      <c r="C1177" s="91" t="s">
        <v>2</v>
      </c>
      <c r="G1177" s="91" t="s">
        <v>2</v>
      </c>
      <c r="K1177" s="91" t="s">
        <v>2</v>
      </c>
      <c r="O1177" s="92" t="s">
        <v>1113</v>
      </c>
      <c r="P1177" s="92"/>
      <c r="Q1177" s="92"/>
      <c r="R1177" s="92"/>
      <c r="S1177" s="92"/>
      <c r="T1177" s="92"/>
      <c r="U1177" s="92"/>
      <c r="V1177" s="92"/>
      <c r="W1177" s="92"/>
      <c r="X1177" s="92"/>
      <c r="Y1177" s="92"/>
      <c r="Z1177" s="92"/>
      <c r="AA1177" s="92"/>
      <c r="AB1177" s="92"/>
      <c r="AC1177" s="93">
        <v>-54.18</v>
      </c>
      <c r="AD1177" s="93"/>
    </row>
    <row r="1178" spans="1:30" x14ac:dyDescent="0.25">
      <c r="C1178" s="91" t="s">
        <v>2</v>
      </c>
      <c r="G1178" s="91" t="s">
        <v>2</v>
      </c>
      <c r="K1178" s="91" t="s">
        <v>2</v>
      </c>
      <c r="O1178" s="92" t="s">
        <v>1113</v>
      </c>
      <c r="P1178" s="92"/>
      <c r="Q1178" s="92"/>
      <c r="R1178" s="92"/>
      <c r="S1178" s="92"/>
      <c r="T1178" s="92"/>
      <c r="U1178" s="92"/>
      <c r="V1178" s="92"/>
      <c r="W1178" s="92"/>
      <c r="X1178" s="92"/>
      <c r="Y1178" s="92"/>
      <c r="Z1178" s="92"/>
      <c r="AA1178" s="92"/>
      <c r="AB1178" s="92"/>
      <c r="AC1178" s="93">
        <v>-40.64</v>
      </c>
      <c r="AD1178" s="93"/>
    </row>
    <row r="1179" spans="1:30" x14ac:dyDescent="0.25">
      <c r="C1179" s="91" t="s">
        <v>2</v>
      </c>
      <c r="G1179" s="91" t="s">
        <v>2</v>
      </c>
      <c r="K1179" s="91" t="s">
        <v>2</v>
      </c>
      <c r="O1179" s="92" t="s">
        <v>1113</v>
      </c>
      <c r="P1179" s="92"/>
      <c r="Q1179" s="92"/>
      <c r="R1179" s="92"/>
      <c r="S1179" s="92"/>
      <c r="T1179" s="92"/>
      <c r="U1179" s="92"/>
      <c r="V1179" s="92"/>
      <c r="W1179" s="92"/>
      <c r="X1179" s="92"/>
      <c r="Y1179" s="92"/>
      <c r="Z1179" s="92"/>
      <c r="AA1179" s="92"/>
      <c r="AB1179" s="92"/>
      <c r="AC1179" s="93">
        <v>-128.66</v>
      </c>
      <c r="AD1179" s="93"/>
    </row>
    <row r="1180" spans="1:30" x14ac:dyDescent="0.25">
      <c r="C1180" s="91" t="s">
        <v>2</v>
      </c>
      <c r="G1180" s="91" t="s">
        <v>2</v>
      </c>
      <c r="K1180" s="91" t="s">
        <v>2</v>
      </c>
      <c r="O1180" s="92" t="s">
        <v>1113</v>
      </c>
      <c r="P1180" s="92"/>
      <c r="Q1180" s="92"/>
      <c r="R1180" s="92"/>
      <c r="S1180" s="92"/>
      <c r="T1180" s="92"/>
      <c r="U1180" s="92"/>
      <c r="V1180" s="92"/>
      <c r="W1180" s="92"/>
      <c r="X1180" s="92"/>
      <c r="Y1180" s="92"/>
      <c r="Z1180" s="92"/>
      <c r="AA1180" s="92"/>
      <c r="AB1180" s="92"/>
      <c r="AC1180" s="93">
        <v>-27.09</v>
      </c>
      <c r="AD1180" s="93"/>
    </row>
    <row r="1181" spans="1:30" x14ac:dyDescent="0.25">
      <c r="C1181" s="91" t="s">
        <v>2</v>
      </c>
      <c r="G1181" s="91" t="s">
        <v>2</v>
      </c>
      <c r="K1181" s="91" t="s">
        <v>2</v>
      </c>
      <c r="O1181" s="92" t="s">
        <v>1113</v>
      </c>
      <c r="P1181" s="92"/>
      <c r="Q1181" s="92"/>
      <c r="R1181" s="92"/>
      <c r="S1181" s="92"/>
      <c r="T1181" s="92"/>
      <c r="U1181" s="92"/>
      <c r="V1181" s="92"/>
      <c r="W1181" s="92"/>
      <c r="X1181" s="92"/>
      <c r="Y1181" s="92"/>
      <c r="Z1181" s="92"/>
      <c r="AA1181" s="92"/>
      <c r="AB1181" s="92"/>
      <c r="AC1181" s="93">
        <v>-54.18</v>
      </c>
      <c r="AD1181" s="93"/>
    </row>
    <row r="1182" spans="1:30" x14ac:dyDescent="0.25">
      <c r="C1182" s="91" t="s">
        <v>2</v>
      </c>
      <c r="G1182" s="91" t="s">
        <v>2</v>
      </c>
      <c r="K1182" s="91" t="s">
        <v>2</v>
      </c>
      <c r="O1182" s="92" t="s">
        <v>1113</v>
      </c>
      <c r="P1182" s="92"/>
      <c r="Q1182" s="92"/>
      <c r="R1182" s="92"/>
      <c r="S1182" s="92"/>
      <c r="T1182" s="92"/>
      <c r="U1182" s="92"/>
      <c r="V1182" s="92"/>
      <c r="W1182" s="92"/>
      <c r="X1182" s="92"/>
      <c r="Y1182" s="92"/>
      <c r="Z1182" s="92"/>
      <c r="AA1182" s="92"/>
      <c r="AB1182" s="92"/>
      <c r="AC1182" s="93">
        <v>-27.09</v>
      </c>
      <c r="AD1182" s="93"/>
    </row>
    <row r="1183" spans="1:30" x14ac:dyDescent="0.25">
      <c r="C1183" s="91" t="s">
        <v>2</v>
      </c>
      <c r="G1183" s="91" t="s">
        <v>2</v>
      </c>
      <c r="K1183" s="91" t="s">
        <v>2</v>
      </c>
      <c r="O1183" s="92" t="s">
        <v>1113</v>
      </c>
      <c r="P1183" s="92"/>
      <c r="Q1183" s="92"/>
      <c r="R1183" s="92"/>
      <c r="S1183" s="92"/>
      <c r="T1183" s="92"/>
      <c r="U1183" s="92"/>
      <c r="V1183" s="92"/>
      <c r="W1183" s="92"/>
      <c r="X1183" s="92"/>
      <c r="Y1183" s="92"/>
      <c r="Z1183" s="92"/>
      <c r="AA1183" s="92"/>
      <c r="AB1183" s="92"/>
      <c r="AC1183" s="93">
        <v>13.55</v>
      </c>
      <c r="AD1183" s="93"/>
    </row>
    <row r="1184" spans="1:30" x14ac:dyDescent="0.25">
      <c r="C1184" s="91" t="s">
        <v>2</v>
      </c>
      <c r="G1184" s="91" t="s">
        <v>2</v>
      </c>
      <c r="K1184" s="91" t="s">
        <v>2</v>
      </c>
      <c r="O1184" s="92" t="s">
        <v>1113</v>
      </c>
      <c r="P1184" s="92"/>
      <c r="Q1184" s="92"/>
      <c r="R1184" s="92"/>
      <c r="S1184" s="92"/>
      <c r="T1184" s="92"/>
      <c r="U1184" s="92"/>
      <c r="V1184" s="92"/>
      <c r="W1184" s="92"/>
      <c r="X1184" s="92"/>
      <c r="Y1184" s="92"/>
      <c r="Z1184" s="92"/>
      <c r="AA1184" s="92"/>
      <c r="AB1184" s="92"/>
      <c r="AC1184" s="93">
        <v>128.66</v>
      </c>
      <c r="AD1184" s="93"/>
    </row>
    <row r="1185" spans="3:30" x14ac:dyDescent="0.25">
      <c r="C1185" s="91" t="s">
        <v>2</v>
      </c>
      <c r="G1185" s="91" t="s">
        <v>2</v>
      </c>
      <c r="K1185" s="91" t="s">
        <v>2</v>
      </c>
      <c r="O1185" s="92" t="s">
        <v>1113</v>
      </c>
      <c r="P1185" s="92"/>
      <c r="Q1185" s="92"/>
      <c r="R1185" s="92"/>
      <c r="S1185" s="92"/>
      <c r="T1185" s="92"/>
      <c r="U1185" s="92"/>
      <c r="V1185" s="92"/>
      <c r="W1185" s="92"/>
      <c r="X1185" s="92"/>
      <c r="Y1185" s="92"/>
      <c r="Z1185" s="92"/>
      <c r="AA1185" s="92"/>
      <c r="AB1185" s="92"/>
      <c r="AC1185" s="93">
        <v>128.66</v>
      </c>
      <c r="AD1185" s="93"/>
    </row>
    <row r="1186" spans="3:30" x14ac:dyDescent="0.25">
      <c r="C1186" s="91" t="s">
        <v>2</v>
      </c>
      <c r="G1186" s="91" t="s">
        <v>2</v>
      </c>
      <c r="K1186" s="91" t="s">
        <v>2</v>
      </c>
      <c r="O1186" s="92" t="s">
        <v>1113</v>
      </c>
      <c r="P1186" s="92"/>
      <c r="Q1186" s="92"/>
      <c r="R1186" s="92"/>
      <c r="S1186" s="92"/>
      <c r="T1186" s="92"/>
      <c r="U1186" s="92"/>
      <c r="V1186" s="92"/>
      <c r="W1186" s="92"/>
      <c r="X1186" s="92"/>
      <c r="Y1186" s="92"/>
      <c r="Z1186" s="92"/>
      <c r="AA1186" s="92"/>
      <c r="AB1186" s="92"/>
      <c r="AC1186" s="93">
        <v>40.64</v>
      </c>
      <c r="AD1186" s="93"/>
    </row>
    <row r="1187" spans="3:30" x14ac:dyDescent="0.25">
      <c r="C1187" s="91" t="s">
        <v>2</v>
      </c>
      <c r="G1187" s="91" t="s">
        <v>2</v>
      </c>
      <c r="K1187" s="91" t="s">
        <v>2</v>
      </c>
      <c r="O1187" s="92" t="s">
        <v>1113</v>
      </c>
      <c r="P1187" s="92"/>
      <c r="Q1187" s="92"/>
      <c r="R1187" s="92"/>
      <c r="S1187" s="92"/>
      <c r="T1187" s="92"/>
      <c r="U1187" s="92"/>
      <c r="V1187" s="92"/>
      <c r="W1187" s="92"/>
      <c r="X1187" s="92"/>
      <c r="Y1187" s="92"/>
      <c r="Z1187" s="92"/>
      <c r="AA1187" s="92"/>
      <c r="AB1187" s="92"/>
      <c r="AC1187" s="93">
        <v>40.64</v>
      </c>
      <c r="AD1187" s="93"/>
    </row>
    <row r="1188" spans="3:30" x14ac:dyDescent="0.25">
      <c r="C1188" s="91" t="s">
        <v>2</v>
      </c>
      <c r="G1188" s="91" t="s">
        <v>2</v>
      </c>
      <c r="K1188" s="91" t="s">
        <v>2</v>
      </c>
      <c r="O1188" s="92" t="s">
        <v>1113</v>
      </c>
      <c r="P1188" s="92"/>
      <c r="Q1188" s="92"/>
      <c r="R1188" s="92"/>
      <c r="S1188" s="92"/>
      <c r="T1188" s="92"/>
      <c r="U1188" s="92"/>
      <c r="V1188" s="92"/>
      <c r="W1188" s="92"/>
      <c r="X1188" s="92"/>
      <c r="Y1188" s="92"/>
      <c r="Z1188" s="92"/>
      <c r="AA1188" s="92"/>
      <c r="AB1188" s="92"/>
      <c r="AC1188" s="93">
        <v>81.27</v>
      </c>
      <c r="AD1188" s="93"/>
    </row>
    <row r="1189" spans="3:30" x14ac:dyDescent="0.25">
      <c r="C1189" s="91" t="s">
        <v>2</v>
      </c>
      <c r="G1189" s="91" t="s">
        <v>2</v>
      </c>
      <c r="K1189" s="91" t="s">
        <v>2</v>
      </c>
      <c r="O1189" s="92" t="s">
        <v>1113</v>
      </c>
      <c r="P1189" s="92"/>
      <c r="Q1189" s="92"/>
      <c r="R1189" s="92"/>
      <c r="S1189" s="92"/>
      <c r="T1189" s="92"/>
      <c r="U1189" s="92"/>
      <c r="V1189" s="92"/>
      <c r="W1189" s="92"/>
      <c r="X1189" s="92"/>
      <c r="Y1189" s="92"/>
      <c r="Z1189" s="92"/>
      <c r="AA1189" s="92"/>
      <c r="AB1189" s="92"/>
      <c r="AC1189" s="93">
        <v>81.27</v>
      </c>
      <c r="AD1189" s="93"/>
    </row>
    <row r="1190" spans="3:30" x14ac:dyDescent="0.25">
      <c r="C1190" s="91" t="s">
        <v>2</v>
      </c>
      <c r="G1190" s="91" t="s">
        <v>2</v>
      </c>
      <c r="K1190" s="91" t="s">
        <v>2</v>
      </c>
      <c r="O1190" s="92" t="s">
        <v>1113</v>
      </c>
      <c r="P1190" s="92"/>
      <c r="Q1190" s="92"/>
      <c r="R1190" s="92"/>
      <c r="S1190" s="92"/>
      <c r="T1190" s="92"/>
      <c r="U1190" s="92"/>
      <c r="V1190" s="92"/>
      <c r="W1190" s="92"/>
      <c r="X1190" s="92"/>
      <c r="Y1190" s="92"/>
      <c r="Z1190" s="92"/>
      <c r="AA1190" s="92"/>
      <c r="AB1190" s="92"/>
      <c r="AC1190" s="93">
        <v>81.27</v>
      </c>
      <c r="AD1190" s="93"/>
    </row>
    <row r="1191" spans="3:30" x14ac:dyDescent="0.25">
      <c r="C1191" s="91" t="s">
        <v>2</v>
      </c>
      <c r="G1191" s="91" t="s">
        <v>2</v>
      </c>
      <c r="K1191" s="91" t="s">
        <v>2</v>
      </c>
      <c r="O1191" s="92" t="s">
        <v>1113</v>
      </c>
      <c r="P1191" s="92"/>
      <c r="Q1191" s="92"/>
      <c r="R1191" s="92"/>
      <c r="S1191" s="92"/>
      <c r="T1191" s="92"/>
      <c r="U1191" s="92"/>
      <c r="V1191" s="92"/>
      <c r="W1191" s="92"/>
      <c r="X1191" s="92"/>
      <c r="Y1191" s="92"/>
      <c r="Z1191" s="92"/>
      <c r="AA1191" s="92"/>
      <c r="AB1191" s="92"/>
      <c r="AC1191" s="93">
        <v>-13.55</v>
      </c>
      <c r="AD1191" s="93"/>
    </row>
    <row r="1192" spans="3:30" x14ac:dyDescent="0.25">
      <c r="C1192" s="91" t="s">
        <v>2</v>
      </c>
      <c r="G1192" s="91" t="s">
        <v>2</v>
      </c>
      <c r="K1192" s="91" t="s">
        <v>2</v>
      </c>
      <c r="O1192" s="92" t="s">
        <v>1113</v>
      </c>
      <c r="P1192" s="92"/>
      <c r="Q1192" s="92"/>
      <c r="R1192" s="92"/>
      <c r="S1192" s="92"/>
      <c r="T1192" s="92"/>
      <c r="U1192" s="92"/>
      <c r="V1192" s="92"/>
      <c r="W1192" s="92"/>
      <c r="X1192" s="92"/>
      <c r="Y1192" s="92"/>
      <c r="Z1192" s="92"/>
      <c r="AA1192" s="92"/>
      <c r="AB1192" s="92"/>
      <c r="AC1192" s="93">
        <v>27.09</v>
      </c>
      <c r="AD1192" s="93"/>
    </row>
    <row r="1193" spans="3:30" x14ac:dyDescent="0.25">
      <c r="C1193" s="91" t="s">
        <v>2</v>
      </c>
      <c r="G1193" s="91" t="s">
        <v>2</v>
      </c>
      <c r="K1193" s="91" t="s">
        <v>2</v>
      </c>
      <c r="O1193" s="92" t="s">
        <v>1113</v>
      </c>
      <c r="P1193" s="92"/>
      <c r="Q1193" s="92"/>
      <c r="R1193" s="92"/>
      <c r="S1193" s="92"/>
      <c r="T1193" s="92"/>
      <c r="U1193" s="92"/>
      <c r="V1193" s="92"/>
      <c r="W1193" s="92"/>
      <c r="X1193" s="92"/>
      <c r="Y1193" s="92"/>
      <c r="Z1193" s="92"/>
      <c r="AA1193" s="92"/>
      <c r="AB1193" s="92"/>
      <c r="AC1193" s="93">
        <v>27.09</v>
      </c>
      <c r="AD1193" s="93"/>
    </row>
    <row r="1194" spans="3:30" x14ac:dyDescent="0.25">
      <c r="C1194" s="91" t="s">
        <v>2</v>
      </c>
      <c r="G1194" s="91" t="s">
        <v>2</v>
      </c>
      <c r="K1194" s="91" t="s">
        <v>2</v>
      </c>
      <c r="O1194" s="92" t="s">
        <v>1113</v>
      </c>
      <c r="P1194" s="92"/>
      <c r="Q1194" s="92"/>
      <c r="R1194" s="92"/>
      <c r="S1194" s="92"/>
      <c r="T1194" s="92"/>
      <c r="U1194" s="92"/>
      <c r="V1194" s="92"/>
      <c r="W1194" s="92"/>
      <c r="X1194" s="92"/>
      <c r="Y1194" s="92"/>
      <c r="Z1194" s="92"/>
      <c r="AA1194" s="92"/>
      <c r="AB1194" s="92"/>
      <c r="AC1194" s="93">
        <v>40.64</v>
      </c>
      <c r="AD1194" s="93"/>
    </row>
    <row r="1195" spans="3:30" x14ac:dyDescent="0.25">
      <c r="C1195" s="91" t="s">
        <v>2</v>
      </c>
      <c r="G1195" s="91" t="s">
        <v>2</v>
      </c>
      <c r="K1195" s="91" t="s">
        <v>2</v>
      </c>
      <c r="O1195" s="92" t="s">
        <v>1113</v>
      </c>
      <c r="P1195" s="92"/>
      <c r="Q1195" s="92"/>
      <c r="R1195" s="92"/>
      <c r="S1195" s="92"/>
      <c r="T1195" s="92"/>
      <c r="U1195" s="92"/>
      <c r="V1195" s="92"/>
      <c r="W1195" s="92"/>
      <c r="X1195" s="92"/>
      <c r="Y1195" s="92"/>
      <c r="Z1195" s="92"/>
      <c r="AA1195" s="92"/>
      <c r="AB1195" s="92"/>
      <c r="AC1195" s="93">
        <v>26.66</v>
      </c>
      <c r="AD1195" s="93"/>
    </row>
    <row r="1196" spans="3:30" x14ac:dyDescent="0.25">
      <c r="C1196" s="91" t="s">
        <v>2</v>
      </c>
      <c r="G1196" s="91" t="s">
        <v>2</v>
      </c>
      <c r="K1196" s="91" t="s">
        <v>2</v>
      </c>
      <c r="O1196" s="92" t="s">
        <v>1113</v>
      </c>
      <c r="P1196" s="92"/>
      <c r="Q1196" s="92"/>
      <c r="R1196" s="92"/>
      <c r="S1196" s="92"/>
      <c r="T1196" s="92"/>
      <c r="U1196" s="92"/>
      <c r="V1196" s="92"/>
      <c r="W1196" s="92"/>
      <c r="X1196" s="92"/>
      <c r="Y1196" s="92"/>
      <c r="Z1196" s="92"/>
      <c r="AA1196" s="92"/>
      <c r="AB1196" s="92"/>
      <c r="AC1196" s="93">
        <v>168.78</v>
      </c>
      <c r="AD1196" s="93"/>
    </row>
    <row r="1197" spans="3:30" x14ac:dyDescent="0.25">
      <c r="C1197" s="91" t="s">
        <v>2</v>
      </c>
      <c r="G1197" s="91" t="s">
        <v>2</v>
      </c>
      <c r="K1197" s="91" t="s">
        <v>2</v>
      </c>
      <c r="O1197" s="92" t="s">
        <v>1113</v>
      </c>
      <c r="P1197" s="92"/>
      <c r="Q1197" s="92"/>
      <c r="R1197" s="92"/>
      <c r="S1197" s="92"/>
      <c r="T1197" s="92"/>
      <c r="U1197" s="92"/>
      <c r="V1197" s="92"/>
      <c r="W1197" s="92"/>
      <c r="X1197" s="92"/>
      <c r="Y1197" s="92"/>
      <c r="Z1197" s="92"/>
      <c r="AA1197" s="92"/>
      <c r="AB1197" s="92"/>
      <c r="AC1197" s="93">
        <v>27.09</v>
      </c>
      <c r="AD1197" s="93"/>
    </row>
    <row r="1198" spans="3:30" x14ac:dyDescent="0.25">
      <c r="C1198" s="91" t="s">
        <v>2</v>
      </c>
      <c r="G1198" s="91" t="s">
        <v>2</v>
      </c>
      <c r="K1198" s="91" t="s">
        <v>2</v>
      </c>
      <c r="O1198" s="92" t="s">
        <v>1113</v>
      </c>
      <c r="P1198" s="92"/>
      <c r="Q1198" s="92"/>
      <c r="R1198" s="92"/>
      <c r="S1198" s="92"/>
      <c r="T1198" s="92"/>
      <c r="U1198" s="92"/>
      <c r="V1198" s="92"/>
      <c r="W1198" s="92"/>
      <c r="X1198" s="92"/>
      <c r="Y1198" s="92"/>
      <c r="Z1198" s="92"/>
      <c r="AA1198" s="92"/>
      <c r="AB1198" s="92"/>
      <c r="AC1198" s="93">
        <v>40.64</v>
      </c>
      <c r="AD1198" s="93"/>
    </row>
    <row r="1199" spans="3:30" x14ac:dyDescent="0.25">
      <c r="C1199" s="91" t="s">
        <v>2</v>
      </c>
      <c r="G1199" s="91" t="s">
        <v>2</v>
      </c>
      <c r="K1199" s="91" t="s">
        <v>2</v>
      </c>
      <c r="O1199" s="92" t="s">
        <v>1113</v>
      </c>
      <c r="P1199" s="92"/>
      <c r="Q1199" s="92"/>
      <c r="R1199" s="92"/>
      <c r="S1199" s="92"/>
      <c r="T1199" s="92"/>
      <c r="U1199" s="92"/>
      <c r="V1199" s="92"/>
      <c r="W1199" s="92"/>
      <c r="X1199" s="92"/>
      <c r="Y1199" s="92"/>
      <c r="Z1199" s="92"/>
      <c r="AA1199" s="92"/>
      <c r="AB1199" s="92"/>
      <c r="AC1199" s="93">
        <v>67.73</v>
      </c>
      <c r="AD1199" s="93"/>
    </row>
    <row r="1200" spans="3:30" x14ac:dyDescent="0.25">
      <c r="C1200" s="91" t="s">
        <v>2</v>
      </c>
      <c r="G1200" s="91" t="s">
        <v>2</v>
      </c>
      <c r="K1200" s="91" t="s">
        <v>2</v>
      </c>
      <c r="O1200" s="92" t="s">
        <v>1113</v>
      </c>
      <c r="P1200" s="92"/>
      <c r="Q1200" s="92"/>
      <c r="R1200" s="92"/>
      <c r="S1200" s="92"/>
      <c r="T1200" s="92"/>
      <c r="U1200" s="92"/>
      <c r="V1200" s="92"/>
      <c r="W1200" s="92"/>
      <c r="X1200" s="92"/>
      <c r="Y1200" s="92"/>
      <c r="Z1200" s="92"/>
      <c r="AA1200" s="92"/>
      <c r="AB1200" s="92"/>
      <c r="AC1200" s="93">
        <v>40.64</v>
      </c>
      <c r="AD1200" s="93"/>
    </row>
    <row r="1201" spans="2:30" x14ac:dyDescent="0.25">
      <c r="B1201" s="90" t="s">
        <v>537</v>
      </c>
      <c r="C1201" s="90"/>
      <c r="D1201" s="90"/>
      <c r="F1201" s="90" t="s">
        <v>62</v>
      </c>
      <c r="G1201" s="90"/>
      <c r="H1201" s="90"/>
      <c r="I1201" s="90"/>
      <c r="J1201" s="90" t="s">
        <v>538</v>
      </c>
      <c r="K1201" s="90"/>
      <c r="L1201" s="90"/>
      <c r="N1201" s="90" t="s">
        <v>539</v>
      </c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C1201" s="82">
        <v>181.82</v>
      </c>
      <c r="AD1201" s="82"/>
    </row>
    <row r="1202" spans="2:30" x14ac:dyDescent="0.25">
      <c r="C1202" s="91" t="s">
        <v>2</v>
      </c>
      <c r="G1202" s="91" t="s">
        <v>2</v>
      </c>
      <c r="K1202" s="91" t="s">
        <v>2</v>
      </c>
      <c r="O1202" s="92" t="s">
        <v>1122</v>
      </c>
      <c r="P1202" s="92"/>
      <c r="Q1202" s="92"/>
      <c r="R1202" s="92"/>
      <c r="S1202" s="92"/>
      <c r="T1202" s="92"/>
      <c r="U1202" s="92"/>
      <c r="V1202" s="92"/>
      <c r="W1202" s="92"/>
      <c r="X1202" s="92"/>
      <c r="Y1202" s="92"/>
      <c r="Z1202" s="92"/>
      <c r="AA1202" s="92"/>
      <c r="AB1202" s="92"/>
      <c r="AC1202" s="93">
        <v>19.059999999999999</v>
      </c>
      <c r="AD1202" s="93"/>
    </row>
    <row r="1203" spans="2:30" x14ac:dyDescent="0.25">
      <c r="C1203" s="91" t="s">
        <v>2</v>
      </c>
      <c r="G1203" s="91" t="s">
        <v>2</v>
      </c>
      <c r="K1203" s="91" t="s">
        <v>2</v>
      </c>
      <c r="O1203" s="92" t="s">
        <v>1123</v>
      </c>
      <c r="P1203" s="92"/>
      <c r="Q1203" s="92"/>
      <c r="R1203" s="92"/>
      <c r="S1203" s="92"/>
      <c r="T1203" s="92"/>
      <c r="U1203" s="92"/>
      <c r="V1203" s="92"/>
      <c r="W1203" s="92"/>
      <c r="X1203" s="92"/>
      <c r="Y1203" s="92"/>
      <c r="Z1203" s="92"/>
      <c r="AA1203" s="92"/>
      <c r="AB1203" s="92"/>
      <c r="AC1203" s="93">
        <v>12.37</v>
      </c>
      <c r="AD1203" s="93"/>
    </row>
    <row r="1204" spans="2:30" x14ac:dyDescent="0.25">
      <c r="C1204" s="91" t="s">
        <v>2</v>
      </c>
      <c r="G1204" s="91" t="s">
        <v>2</v>
      </c>
      <c r="K1204" s="91" t="s">
        <v>2</v>
      </c>
      <c r="O1204" s="92" t="s">
        <v>1124</v>
      </c>
      <c r="P1204" s="92"/>
      <c r="Q1204" s="92"/>
      <c r="R1204" s="92"/>
      <c r="S1204" s="92"/>
      <c r="T1204" s="92"/>
      <c r="U1204" s="92"/>
      <c r="V1204" s="92"/>
      <c r="W1204" s="92"/>
      <c r="X1204" s="92"/>
      <c r="Y1204" s="92"/>
      <c r="Z1204" s="92"/>
      <c r="AA1204" s="92"/>
      <c r="AB1204" s="92"/>
      <c r="AC1204" s="93">
        <v>5.25</v>
      </c>
      <c r="AD1204" s="93"/>
    </row>
    <row r="1205" spans="2:30" x14ac:dyDescent="0.25">
      <c r="C1205" s="91" t="s">
        <v>2</v>
      </c>
      <c r="G1205" s="91" t="s">
        <v>2</v>
      </c>
      <c r="K1205" s="91" t="s">
        <v>2</v>
      </c>
      <c r="O1205" s="92" t="s">
        <v>1125</v>
      </c>
      <c r="P1205" s="92"/>
      <c r="Q1205" s="92"/>
      <c r="R1205" s="92"/>
      <c r="S1205" s="92"/>
      <c r="T1205" s="92"/>
      <c r="U1205" s="92"/>
      <c r="V1205" s="92"/>
      <c r="W1205" s="92"/>
      <c r="X1205" s="92"/>
      <c r="Y1205" s="92"/>
      <c r="Z1205" s="92"/>
      <c r="AA1205" s="92"/>
      <c r="AB1205" s="92"/>
      <c r="AC1205" s="93">
        <v>23.28</v>
      </c>
      <c r="AD1205" s="93"/>
    </row>
    <row r="1206" spans="2:30" x14ac:dyDescent="0.25">
      <c r="C1206" s="91" t="s">
        <v>2</v>
      </c>
      <c r="G1206" s="91" t="s">
        <v>2</v>
      </c>
      <c r="K1206" s="91" t="s">
        <v>2</v>
      </c>
      <c r="O1206" s="92" t="s">
        <v>1126</v>
      </c>
      <c r="P1206" s="92"/>
      <c r="Q1206" s="92"/>
      <c r="R1206" s="92"/>
      <c r="S1206" s="92"/>
      <c r="T1206" s="92"/>
      <c r="U1206" s="92"/>
      <c r="V1206" s="92"/>
      <c r="W1206" s="92"/>
      <c r="X1206" s="92"/>
      <c r="Y1206" s="92"/>
      <c r="Z1206" s="92"/>
      <c r="AA1206" s="92"/>
      <c r="AB1206" s="92"/>
      <c r="AC1206" s="93">
        <v>5.97</v>
      </c>
      <c r="AD1206" s="93"/>
    </row>
    <row r="1207" spans="2:30" x14ac:dyDescent="0.25">
      <c r="C1207" s="91" t="s">
        <v>2</v>
      </c>
      <c r="G1207" s="91" t="s">
        <v>2</v>
      </c>
      <c r="K1207" s="91" t="s">
        <v>2</v>
      </c>
      <c r="O1207" s="92" t="s">
        <v>1127</v>
      </c>
      <c r="P1207" s="92"/>
      <c r="Q1207" s="92"/>
      <c r="R1207" s="92"/>
      <c r="S1207" s="92"/>
      <c r="T1207" s="92"/>
      <c r="U1207" s="92"/>
      <c r="V1207" s="92"/>
      <c r="W1207" s="92"/>
      <c r="X1207" s="92"/>
      <c r="Y1207" s="92"/>
      <c r="Z1207" s="92"/>
      <c r="AA1207" s="92"/>
      <c r="AB1207" s="92"/>
      <c r="AC1207" s="93">
        <v>13.28</v>
      </c>
      <c r="AD1207" s="93"/>
    </row>
    <row r="1208" spans="2:30" x14ac:dyDescent="0.25">
      <c r="C1208" s="91" t="s">
        <v>2</v>
      </c>
      <c r="G1208" s="91" t="s">
        <v>2</v>
      </c>
      <c r="K1208" s="91" t="s">
        <v>2</v>
      </c>
      <c r="O1208" s="92" t="s">
        <v>1128</v>
      </c>
      <c r="P1208" s="92"/>
      <c r="Q1208" s="92"/>
      <c r="R1208" s="92"/>
      <c r="S1208" s="92"/>
      <c r="T1208" s="92"/>
      <c r="U1208" s="92"/>
      <c r="V1208" s="92"/>
      <c r="W1208" s="92"/>
      <c r="X1208" s="92"/>
      <c r="Y1208" s="92"/>
      <c r="Z1208" s="92"/>
      <c r="AA1208" s="92"/>
      <c r="AB1208" s="92"/>
      <c r="AC1208" s="93">
        <v>17.29</v>
      </c>
      <c r="AD1208" s="93"/>
    </row>
    <row r="1209" spans="2:30" x14ac:dyDescent="0.25">
      <c r="C1209" s="91" t="s">
        <v>2</v>
      </c>
      <c r="G1209" s="91" t="s">
        <v>2</v>
      </c>
      <c r="K1209" s="91" t="s">
        <v>2</v>
      </c>
      <c r="O1209" s="92" t="s">
        <v>1129</v>
      </c>
      <c r="P1209" s="92"/>
      <c r="Q1209" s="92"/>
      <c r="R1209" s="92"/>
      <c r="S1209" s="92"/>
      <c r="T1209" s="92"/>
      <c r="U1209" s="92"/>
      <c r="V1209" s="92"/>
      <c r="W1209" s="92"/>
      <c r="X1209" s="92"/>
      <c r="Y1209" s="92"/>
      <c r="Z1209" s="92"/>
      <c r="AA1209" s="92"/>
      <c r="AB1209" s="92"/>
      <c r="AC1209" s="93">
        <v>17.29</v>
      </c>
      <c r="AD1209" s="93"/>
    </row>
    <row r="1210" spans="2:30" x14ac:dyDescent="0.25">
      <c r="C1210" s="91" t="s">
        <v>2</v>
      </c>
      <c r="G1210" s="91" t="s">
        <v>2</v>
      </c>
      <c r="K1210" s="91" t="s">
        <v>2</v>
      </c>
      <c r="O1210" s="92" t="s">
        <v>1130</v>
      </c>
      <c r="P1210" s="92"/>
      <c r="Q1210" s="92"/>
      <c r="R1210" s="92"/>
      <c r="S1210" s="92"/>
      <c r="T1210" s="92"/>
      <c r="U1210" s="92"/>
      <c r="V1210" s="92"/>
      <c r="W1210" s="92"/>
      <c r="X1210" s="92"/>
      <c r="Y1210" s="92"/>
      <c r="Z1210" s="92"/>
      <c r="AA1210" s="92"/>
      <c r="AB1210" s="92"/>
      <c r="AC1210" s="93">
        <v>16.68</v>
      </c>
      <c r="AD1210" s="93"/>
    </row>
    <row r="1211" spans="2:30" x14ac:dyDescent="0.25">
      <c r="C1211" s="91" t="s">
        <v>2</v>
      </c>
      <c r="G1211" s="91" t="s">
        <v>2</v>
      </c>
      <c r="K1211" s="91" t="s">
        <v>2</v>
      </c>
      <c r="O1211" s="92" t="s">
        <v>1131</v>
      </c>
      <c r="P1211" s="92"/>
      <c r="Q1211" s="92"/>
      <c r="R1211" s="92"/>
      <c r="S1211" s="92"/>
      <c r="T1211" s="92"/>
      <c r="U1211" s="92"/>
      <c r="V1211" s="92"/>
      <c r="W1211" s="92"/>
      <c r="X1211" s="92"/>
      <c r="Y1211" s="92"/>
      <c r="Z1211" s="92"/>
      <c r="AA1211" s="92"/>
      <c r="AB1211" s="92"/>
      <c r="AC1211" s="93">
        <v>10.52</v>
      </c>
      <c r="AD1211" s="93"/>
    </row>
    <row r="1212" spans="2:30" x14ac:dyDescent="0.25">
      <c r="C1212" s="91" t="s">
        <v>2</v>
      </c>
      <c r="G1212" s="91" t="s">
        <v>2</v>
      </c>
      <c r="K1212" s="91" t="s">
        <v>2</v>
      </c>
      <c r="O1212" s="92" t="s">
        <v>1132</v>
      </c>
      <c r="P1212" s="92"/>
      <c r="Q1212" s="92"/>
      <c r="R1212" s="92"/>
      <c r="S1212" s="92"/>
      <c r="T1212" s="92"/>
      <c r="U1212" s="92"/>
      <c r="V1212" s="92"/>
      <c r="W1212" s="92"/>
      <c r="X1212" s="92"/>
      <c r="Y1212" s="92"/>
      <c r="Z1212" s="92"/>
      <c r="AA1212" s="92"/>
      <c r="AB1212" s="92"/>
      <c r="AC1212" s="93">
        <v>17.260000000000002</v>
      </c>
      <c r="AD1212" s="93"/>
    </row>
    <row r="1213" spans="2:30" x14ac:dyDescent="0.25">
      <c r="C1213" s="91" t="s">
        <v>2</v>
      </c>
      <c r="G1213" s="91" t="s">
        <v>2</v>
      </c>
      <c r="K1213" s="91" t="s">
        <v>2</v>
      </c>
      <c r="O1213" s="92" t="s">
        <v>1133</v>
      </c>
      <c r="P1213" s="92"/>
      <c r="Q1213" s="92"/>
      <c r="R1213" s="92"/>
      <c r="S1213" s="92"/>
      <c r="T1213" s="92"/>
      <c r="U1213" s="92"/>
      <c r="V1213" s="92"/>
      <c r="W1213" s="92"/>
      <c r="X1213" s="92"/>
      <c r="Y1213" s="92"/>
      <c r="Z1213" s="92"/>
      <c r="AA1213" s="92"/>
      <c r="AB1213" s="92"/>
      <c r="AC1213" s="93">
        <v>3.38</v>
      </c>
      <c r="AD1213" s="93"/>
    </row>
    <row r="1214" spans="2:30" x14ac:dyDescent="0.25">
      <c r="C1214" s="91" t="s">
        <v>2</v>
      </c>
      <c r="G1214" s="91" t="s">
        <v>2</v>
      </c>
      <c r="K1214" s="91" t="s">
        <v>2</v>
      </c>
      <c r="O1214" s="92" t="s">
        <v>1134</v>
      </c>
      <c r="P1214" s="92"/>
      <c r="Q1214" s="92"/>
      <c r="R1214" s="92"/>
      <c r="S1214" s="92"/>
      <c r="T1214" s="92"/>
      <c r="U1214" s="92"/>
      <c r="V1214" s="92"/>
      <c r="W1214" s="92"/>
      <c r="X1214" s="92"/>
      <c r="Y1214" s="92"/>
      <c r="Z1214" s="92"/>
      <c r="AA1214" s="92"/>
      <c r="AB1214" s="92"/>
      <c r="AC1214" s="93">
        <v>20.190000000000001</v>
      </c>
      <c r="AD1214" s="93"/>
    </row>
    <row r="1215" spans="2:30" x14ac:dyDescent="0.25">
      <c r="B1215" s="90" t="s">
        <v>1135</v>
      </c>
      <c r="C1215" s="90"/>
      <c r="D1215" s="90"/>
      <c r="F1215" s="90" t="s">
        <v>62</v>
      </c>
      <c r="G1215" s="90"/>
      <c r="H1215" s="90"/>
      <c r="I1215" s="90"/>
      <c r="J1215" s="90" t="s">
        <v>1136</v>
      </c>
      <c r="K1215" s="90"/>
      <c r="L1215" s="90"/>
      <c r="N1215" s="90" t="s">
        <v>1137</v>
      </c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  <c r="AA1215" s="90"/>
      <c r="AC1215" s="82">
        <v>947.62</v>
      </c>
      <c r="AD1215" s="82"/>
    </row>
    <row r="1216" spans="2:30" x14ac:dyDescent="0.25">
      <c r="C1216" s="91" t="s">
        <v>2</v>
      </c>
      <c r="G1216" s="91" t="s">
        <v>2</v>
      </c>
      <c r="K1216" s="91" t="s">
        <v>2</v>
      </c>
      <c r="O1216" s="92" t="s">
        <v>1113</v>
      </c>
      <c r="P1216" s="92"/>
      <c r="Q1216" s="92"/>
      <c r="R1216" s="92"/>
      <c r="S1216" s="92"/>
      <c r="T1216" s="92"/>
      <c r="U1216" s="92"/>
      <c r="V1216" s="92"/>
      <c r="W1216" s="92"/>
      <c r="X1216" s="92"/>
      <c r="Y1216" s="92"/>
      <c r="Z1216" s="92"/>
      <c r="AA1216" s="92"/>
      <c r="AB1216" s="92"/>
      <c r="AC1216" s="93">
        <v>47.94</v>
      </c>
      <c r="AD1216" s="93"/>
    </row>
    <row r="1217" spans="1:30" x14ac:dyDescent="0.25">
      <c r="C1217" s="91" t="s">
        <v>2</v>
      </c>
      <c r="G1217" s="91" t="s">
        <v>2</v>
      </c>
      <c r="K1217" s="91" t="s">
        <v>2</v>
      </c>
      <c r="O1217" s="92" t="s">
        <v>1113</v>
      </c>
      <c r="P1217" s="92"/>
      <c r="Q1217" s="92"/>
      <c r="R1217" s="92"/>
      <c r="S1217" s="92"/>
      <c r="T1217" s="92"/>
      <c r="U1217" s="92"/>
      <c r="V1217" s="92"/>
      <c r="W1217" s="92"/>
      <c r="X1217" s="92"/>
      <c r="Y1217" s="92"/>
      <c r="Z1217" s="92"/>
      <c r="AA1217" s="92"/>
      <c r="AB1217" s="92"/>
      <c r="AC1217" s="93">
        <v>116.3</v>
      </c>
      <c r="AD1217" s="93"/>
    </row>
    <row r="1218" spans="1:30" x14ac:dyDescent="0.25">
      <c r="C1218" s="91" t="s">
        <v>2</v>
      </c>
      <c r="G1218" s="91" t="s">
        <v>2</v>
      </c>
      <c r="K1218" s="91" t="s">
        <v>2</v>
      </c>
      <c r="O1218" s="92" t="s">
        <v>1113</v>
      </c>
      <c r="P1218" s="92"/>
      <c r="Q1218" s="92"/>
      <c r="R1218" s="92"/>
      <c r="S1218" s="92"/>
      <c r="T1218" s="92"/>
      <c r="U1218" s="92"/>
      <c r="V1218" s="92"/>
      <c r="W1218" s="92"/>
      <c r="X1218" s="92"/>
      <c r="Y1218" s="92"/>
      <c r="Z1218" s="92"/>
      <c r="AA1218" s="92"/>
      <c r="AB1218" s="92"/>
      <c r="AC1218" s="93">
        <v>87.65</v>
      </c>
      <c r="AD1218" s="93"/>
    </row>
    <row r="1219" spans="1:30" x14ac:dyDescent="0.25">
      <c r="C1219" s="91" t="s">
        <v>2</v>
      </c>
      <c r="G1219" s="91" t="s">
        <v>2</v>
      </c>
      <c r="K1219" s="91" t="s">
        <v>2</v>
      </c>
      <c r="O1219" s="92" t="s">
        <v>1113</v>
      </c>
      <c r="P1219" s="92"/>
      <c r="Q1219" s="92"/>
      <c r="R1219" s="92"/>
      <c r="S1219" s="92"/>
      <c r="T1219" s="92"/>
      <c r="U1219" s="92"/>
      <c r="V1219" s="92"/>
      <c r="W1219" s="92"/>
      <c r="X1219" s="92"/>
      <c r="Y1219" s="92"/>
      <c r="Z1219" s="92"/>
      <c r="AA1219" s="92"/>
      <c r="AB1219" s="92"/>
      <c r="AC1219" s="93">
        <v>56.61</v>
      </c>
      <c r="AD1219" s="93"/>
    </row>
    <row r="1220" spans="1:30" x14ac:dyDescent="0.25">
      <c r="C1220" s="91" t="s">
        <v>2</v>
      </c>
      <c r="G1220" s="91" t="s">
        <v>2</v>
      </c>
      <c r="K1220" s="91" t="s">
        <v>2</v>
      </c>
      <c r="O1220" s="92" t="s">
        <v>1113</v>
      </c>
      <c r="P1220" s="92"/>
      <c r="Q1220" s="92"/>
      <c r="R1220" s="92"/>
      <c r="S1220" s="92"/>
      <c r="T1220" s="92"/>
      <c r="U1220" s="92"/>
      <c r="V1220" s="92"/>
      <c r="W1220" s="92"/>
      <c r="X1220" s="92"/>
      <c r="Y1220" s="92"/>
      <c r="Z1220" s="92"/>
      <c r="AA1220" s="92"/>
      <c r="AB1220" s="92"/>
      <c r="AC1220" s="93">
        <v>106.11</v>
      </c>
      <c r="AD1220" s="93"/>
    </row>
    <row r="1221" spans="1:30" x14ac:dyDescent="0.25">
      <c r="C1221" s="91" t="s">
        <v>2</v>
      </c>
      <c r="G1221" s="91" t="s">
        <v>2</v>
      </c>
      <c r="K1221" s="91" t="s">
        <v>2</v>
      </c>
      <c r="O1221" s="92" t="s">
        <v>1113</v>
      </c>
      <c r="P1221" s="92"/>
      <c r="Q1221" s="92"/>
      <c r="R1221" s="92"/>
      <c r="S1221" s="92"/>
      <c r="T1221" s="92"/>
      <c r="U1221" s="92"/>
      <c r="V1221" s="92"/>
      <c r="W1221" s="92"/>
      <c r="X1221" s="92"/>
      <c r="Y1221" s="92"/>
      <c r="Z1221" s="92"/>
      <c r="AA1221" s="92"/>
      <c r="AB1221" s="92"/>
      <c r="AC1221" s="93">
        <v>155.44</v>
      </c>
      <c r="AD1221" s="93"/>
    </row>
    <row r="1222" spans="1:30" x14ac:dyDescent="0.25">
      <c r="C1222" s="91" t="s">
        <v>2</v>
      </c>
      <c r="G1222" s="91" t="s">
        <v>2</v>
      </c>
      <c r="K1222" s="91" t="s">
        <v>2</v>
      </c>
      <c r="O1222" s="92" t="s">
        <v>1113</v>
      </c>
      <c r="P1222" s="92"/>
      <c r="Q1222" s="92"/>
      <c r="R1222" s="92"/>
      <c r="S1222" s="92"/>
      <c r="T1222" s="92"/>
      <c r="U1222" s="92"/>
      <c r="V1222" s="92"/>
      <c r="W1222" s="92"/>
      <c r="X1222" s="92"/>
      <c r="Y1222" s="92"/>
      <c r="Z1222" s="92"/>
      <c r="AA1222" s="92"/>
      <c r="AB1222" s="92"/>
      <c r="AC1222" s="93">
        <v>109.55</v>
      </c>
      <c r="AD1222" s="93"/>
    </row>
    <row r="1223" spans="1:30" x14ac:dyDescent="0.25">
      <c r="C1223" s="91" t="s">
        <v>2</v>
      </c>
      <c r="G1223" s="91" t="s">
        <v>2</v>
      </c>
      <c r="K1223" s="91" t="s">
        <v>2</v>
      </c>
      <c r="O1223" s="92" t="s">
        <v>1113</v>
      </c>
      <c r="P1223" s="92"/>
      <c r="Q1223" s="92"/>
      <c r="R1223" s="92"/>
      <c r="S1223" s="92"/>
      <c r="T1223" s="92"/>
      <c r="U1223" s="92"/>
      <c r="V1223" s="92"/>
      <c r="W1223" s="92"/>
      <c r="X1223" s="92"/>
      <c r="Y1223" s="92"/>
      <c r="Z1223" s="92"/>
      <c r="AA1223" s="92"/>
      <c r="AB1223" s="92"/>
      <c r="AC1223" s="93">
        <v>149.02000000000001</v>
      </c>
      <c r="AD1223" s="93"/>
    </row>
    <row r="1224" spans="1:30" x14ac:dyDescent="0.25">
      <c r="C1224" s="91" t="s">
        <v>2</v>
      </c>
      <c r="G1224" s="91" t="s">
        <v>2</v>
      </c>
      <c r="K1224" s="91" t="s">
        <v>2</v>
      </c>
      <c r="O1224" s="92" t="s">
        <v>1113</v>
      </c>
      <c r="P1224" s="92"/>
      <c r="Q1224" s="92"/>
      <c r="R1224" s="92"/>
      <c r="S1224" s="92"/>
      <c r="T1224" s="92"/>
      <c r="U1224" s="92"/>
      <c r="V1224" s="92"/>
      <c r="W1224" s="92"/>
      <c r="X1224" s="92"/>
      <c r="Y1224" s="92"/>
      <c r="Z1224" s="92"/>
      <c r="AA1224" s="92"/>
      <c r="AB1224" s="92"/>
      <c r="AC1224" s="93">
        <v>119</v>
      </c>
      <c r="AD1224" s="93"/>
    </row>
    <row r="1225" spans="1:30" ht="33.75" customHeight="1" x14ac:dyDescent="0.25"/>
    <row r="1226" spans="1:30" ht="12" customHeight="1" x14ac:dyDescent="0.25"/>
    <row r="1227" spans="1:30" ht="13.5" customHeight="1" x14ac:dyDescent="0.25">
      <c r="A1227" s="85" t="s">
        <v>45</v>
      </c>
      <c r="B1227" s="85"/>
      <c r="C1227" s="85"/>
      <c r="D1227" s="85"/>
      <c r="E1227" s="85"/>
      <c r="F1227" s="85"/>
      <c r="G1227" s="85"/>
      <c r="H1227" s="85"/>
      <c r="I1227" s="85"/>
      <c r="J1227" s="85"/>
      <c r="K1227" s="85"/>
      <c r="L1227" s="85"/>
      <c r="M1227" s="85"/>
      <c r="R1227" s="86" t="s">
        <v>1138</v>
      </c>
      <c r="S1227" s="86"/>
      <c r="T1227" s="86"/>
      <c r="U1227" s="86"/>
      <c r="V1227" s="86"/>
      <c r="W1227" s="86"/>
      <c r="X1227" s="86"/>
      <c r="Y1227" s="86"/>
      <c r="Z1227" s="86"/>
      <c r="AA1227" s="86"/>
      <c r="AB1227" s="86"/>
      <c r="AC1227" s="86"/>
      <c r="AD1227" s="86"/>
    </row>
    <row r="1228" spans="1:30" ht="25.5" customHeight="1" x14ac:dyDescent="0.25">
      <c r="C1228" s="77" t="s">
        <v>47</v>
      </c>
      <c r="D1228" s="77"/>
      <c r="E1228" s="77"/>
      <c r="F1228" s="77"/>
      <c r="G1228" s="77"/>
      <c r="H1228" s="77"/>
      <c r="I1228" s="77"/>
      <c r="J1228" s="77"/>
      <c r="K1228" s="77"/>
      <c r="L1228" s="77"/>
      <c r="M1228" s="77"/>
      <c r="N1228" s="77"/>
      <c r="O1228" s="77"/>
      <c r="P1228" s="77"/>
      <c r="Q1228" s="77"/>
      <c r="R1228" s="77"/>
      <c r="S1228" s="77"/>
      <c r="T1228" s="77"/>
      <c r="U1228" s="77"/>
      <c r="V1228" s="77"/>
      <c r="W1228" s="77"/>
      <c r="X1228" s="77"/>
      <c r="Y1228" s="77"/>
      <c r="Z1228" s="77"/>
      <c r="AA1228" s="77"/>
      <c r="AB1228" s="77"/>
      <c r="AC1228" s="77"/>
    </row>
    <row r="1229" spans="1:30" ht="7.5" customHeight="1" x14ac:dyDescent="0.25"/>
    <row r="1230" spans="1:30" ht="18.75" customHeight="1" x14ac:dyDescent="0.25">
      <c r="I1230" s="87" t="s">
        <v>48</v>
      </c>
      <c r="J1230" s="87"/>
      <c r="K1230" s="87"/>
      <c r="L1230" s="87"/>
      <c r="M1230" s="87"/>
      <c r="N1230" s="87"/>
      <c r="O1230" s="87"/>
      <c r="P1230" s="87"/>
      <c r="S1230" s="88" t="s">
        <v>49</v>
      </c>
      <c r="T1230" s="88"/>
      <c r="U1230" s="88"/>
      <c r="V1230" s="88"/>
      <c r="W1230" s="88"/>
      <c r="X1230" s="88"/>
      <c r="Y1230" s="88"/>
    </row>
    <row r="1231" spans="1:30" ht="6.75" customHeight="1" x14ac:dyDescent="0.25"/>
    <row r="1232" spans="1:30" ht="14.25" customHeight="1" x14ac:dyDescent="0.25">
      <c r="A1232" s="89" t="s">
        <v>988</v>
      </c>
      <c r="B1232" s="89"/>
      <c r="C1232" s="89"/>
      <c r="D1232" s="89"/>
      <c r="E1232" s="89"/>
      <c r="F1232" s="89"/>
      <c r="G1232" s="89"/>
      <c r="H1232" s="89"/>
      <c r="I1232" s="89"/>
      <c r="J1232" s="89"/>
      <c r="K1232" s="89"/>
      <c r="L1232" s="89"/>
      <c r="M1232" s="89"/>
      <c r="N1232" s="89"/>
      <c r="O1232" s="89"/>
    </row>
    <row r="1233" spans="2:30" x14ac:dyDescent="0.25">
      <c r="B1233" s="79" t="s">
        <v>51</v>
      </c>
      <c r="C1233" s="79"/>
      <c r="D1233" s="79"/>
      <c r="F1233" s="79" t="s">
        <v>52</v>
      </c>
      <c r="G1233" s="79"/>
      <c r="H1233" s="79"/>
      <c r="I1233" s="79"/>
      <c r="J1233" s="79" t="s">
        <v>53</v>
      </c>
      <c r="K1233" s="79"/>
      <c r="L1233" s="79"/>
      <c r="N1233" s="79" t="s">
        <v>54</v>
      </c>
      <c r="O1233" s="79"/>
      <c r="P1233" s="79"/>
      <c r="Q1233" s="79"/>
      <c r="R1233" s="79"/>
      <c r="S1233" s="79"/>
      <c r="T1233" s="79"/>
      <c r="U1233" s="79"/>
      <c r="V1233" s="79"/>
      <c r="W1233" s="79"/>
      <c r="X1233" s="79"/>
      <c r="Y1233" s="79"/>
      <c r="Z1233" s="79"/>
      <c r="AA1233" s="79"/>
      <c r="AC1233" s="80" t="s">
        <v>55</v>
      </c>
      <c r="AD1233" s="80"/>
    </row>
    <row r="1234" spans="2:30" x14ac:dyDescent="0.25">
      <c r="B1234" s="90" t="s">
        <v>1139</v>
      </c>
      <c r="C1234" s="90"/>
      <c r="D1234" s="90"/>
      <c r="F1234" s="90" t="s">
        <v>62</v>
      </c>
      <c r="G1234" s="90"/>
      <c r="H1234" s="90"/>
      <c r="I1234" s="90"/>
      <c r="J1234" s="90" t="s">
        <v>1140</v>
      </c>
      <c r="K1234" s="90"/>
      <c r="L1234" s="90"/>
      <c r="N1234" s="90" t="s">
        <v>1141</v>
      </c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  <c r="Y1234" s="90"/>
      <c r="Z1234" s="90"/>
      <c r="AA1234" s="90"/>
      <c r="AC1234" s="82">
        <v>2304.16</v>
      </c>
      <c r="AD1234" s="82"/>
    </row>
    <row r="1235" spans="2:30" x14ac:dyDescent="0.25">
      <c r="C1235" s="91" t="s">
        <v>2</v>
      </c>
      <c r="G1235" s="91" t="s">
        <v>2</v>
      </c>
      <c r="K1235" s="91" t="s">
        <v>2</v>
      </c>
      <c r="O1235" s="92" t="s">
        <v>1113</v>
      </c>
      <c r="P1235" s="92"/>
      <c r="Q1235" s="92"/>
      <c r="R1235" s="92"/>
      <c r="S1235" s="92"/>
      <c r="T1235" s="92"/>
      <c r="U1235" s="92"/>
      <c r="V1235" s="92"/>
      <c r="W1235" s="92"/>
      <c r="X1235" s="92"/>
      <c r="Y1235" s="92"/>
      <c r="Z1235" s="92"/>
      <c r="AA1235" s="92"/>
      <c r="AB1235" s="92"/>
      <c r="AC1235" s="93">
        <v>422.28</v>
      </c>
      <c r="AD1235" s="93"/>
    </row>
    <row r="1236" spans="2:30" x14ac:dyDescent="0.25">
      <c r="C1236" s="91" t="s">
        <v>2</v>
      </c>
      <c r="G1236" s="91" t="s">
        <v>2</v>
      </c>
      <c r="K1236" s="91" t="s">
        <v>2</v>
      </c>
      <c r="O1236" s="92" t="s">
        <v>1113</v>
      </c>
      <c r="P1236" s="92"/>
      <c r="Q1236" s="92"/>
      <c r="R1236" s="92"/>
      <c r="S1236" s="92"/>
      <c r="T1236" s="92"/>
      <c r="U1236" s="92"/>
      <c r="V1236" s="92"/>
      <c r="W1236" s="92"/>
      <c r="X1236" s="92"/>
      <c r="Y1236" s="92"/>
      <c r="Z1236" s="92"/>
      <c r="AA1236" s="92"/>
      <c r="AB1236" s="92"/>
      <c r="AC1236" s="93">
        <v>950.26</v>
      </c>
      <c r="AD1236" s="93"/>
    </row>
    <row r="1237" spans="2:30" x14ac:dyDescent="0.25">
      <c r="C1237" s="91" t="s">
        <v>2</v>
      </c>
      <c r="G1237" s="91" t="s">
        <v>2</v>
      </c>
      <c r="K1237" s="91" t="s">
        <v>2</v>
      </c>
      <c r="O1237" s="92" t="s">
        <v>1113</v>
      </c>
      <c r="P1237" s="92"/>
      <c r="Q1237" s="92"/>
      <c r="R1237" s="92"/>
      <c r="S1237" s="92"/>
      <c r="T1237" s="92"/>
      <c r="U1237" s="92"/>
      <c r="V1237" s="92"/>
      <c r="W1237" s="92"/>
      <c r="X1237" s="92"/>
      <c r="Y1237" s="92"/>
      <c r="Z1237" s="92"/>
      <c r="AA1237" s="92"/>
      <c r="AB1237" s="92"/>
      <c r="AC1237" s="93">
        <v>15.3</v>
      </c>
      <c r="AD1237" s="93"/>
    </row>
    <row r="1238" spans="2:30" x14ac:dyDescent="0.25">
      <c r="C1238" s="91" t="s">
        <v>2</v>
      </c>
      <c r="G1238" s="91" t="s">
        <v>2</v>
      </c>
      <c r="K1238" s="91" t="s">
        <v>2</v>
      </c>
      <c r="O1238" s="92" t="s">
        <v>1113</v>
      </c>
      <c r="P1238" s="92"/>
      <c r="Q1238" s="92"/>
      <c r="R1238" s="92"/>
      <c r="S1238" s="92"/>
      <c r="T1238" s="92"/>
      <c r="U1238" s="92"/>
      <c r="V1238" s="92"/>
      <c r="W1238" s="92"/>
      <c r="X1238" s="92"/>
      <c r="Y1238" s="92"/>
      <c r="Z1238" s="92"/>
      <c r="AA1238" s="92"/>
      <c r="AB1238" s="92"/>
      <c r="AC1238" s="93">
        <v>135.9</v>
      </c>
      <c r="AD1238" s="93"/>
    </row>
    <row r="1239" spans="2:30" x14ac:dyDescent="0.25">
      <c r="C1239" s="91" t="s">
        <v>2</v>
      </c>
      <c r="G1239" s="91" t="s">
        <v>2</v>
      </c>
      <c r="K1239" s="91" t="s">
        <v>2</v>
      </c>
      <c r="O1239" s="92" t="s">
        <v>1113</v>
      </c>
      <c r="P1239" s="92"/>
      <c r="Q1239" s="92"/>
      <c r="R1239" s="92"/>
      <c r="S1239" s="92"/>
      <c r="T1239" s="92"/>
      <c r="U1239" s="92"/>
      <c r="V1239" s="92"/>
      <c r="W1239" s="92"/>
      <c r="X1239" s="92"/>
      <c r="Y1239" s="92"/>
      <c r="Z1239" s="92"/>
      <c r="AA1239" s="92"/>
      <c r="AB1239" s="92"/>
      <c r="AC1239" s="93">
        <v>258.60000000000002</v>
      </c>
      <c r="AD1239" s="93"/>
    </row>
    <row r="1240" spans="2:30" x14ac:dyDescent="0.25">
      <c r="C1240" s="91" t="s">
        <v>2</v>
      </c>
      <c r="G1240" s="91" t="s">
        <v>2</v>
      </c>
      <c r="K1240" s="91" t="s">
        <v>2</v>
      </c>
      <c r="O1240" s="92" t="s">
        <v>1113</v>
      </c>
      <c r="P1240" s="92"/>
      <c r="Q1240" s="92"/>
      <c r="R1240" s="92"/>
      <c r="S1240" s="92"/>
      <c r="T1240" s="92"/>
      <c r="U1240" s="92"/>
      <c r="V1240" s="92"/>
      <c r="W1240" s="92"/>
      <c r="X1240" s="92"/>
      <c r="Y1240" s="92"/>
      <c r="Z1240" s="92"/>
      <c r="AA1240" s="92"/>
      <c r="AB1240" s="92"/>
      <c r="AC1240" s="93">
        <v>211.02</v>
      </c>
      <c r="AD1240" s="93"/>
    </row>
    <row r="1241" spans="2:30" x14ac:dyDescent="0.25">
      <c r="C1241" s="91" t="s">
        <v>2</v>
      </c>
      <c r="G1241" s="91" t="s">
        <v>2</v>
      </c>
      <c r="K1241" s="91" t="s">
        <v>2</v>
      </c>
      <c r="O1241" s="92" t="s">
        <v>1113</v>
      </c>
      <c r="P1241" s="92"/>
      <c r="Q1241" s="92"/>
      <c r="R1241" s="92"/>
      <c r="S1241" s="92"/>
      <c r="T1241" s="92"/>
      <c r="U1241" s="92"/>
      <c r="V1241" s="92"/>
      <c r="W1241" s="92"/>
      <c r="X1241" s="92"/>
      <c r="Y1241" s="92"/>
      <c r="Z1241" s="92"/>
      <c r="AA1241" s="92"/>
      <c r="AB1241" s="92"/>
      <c r="AC1241" s="93">
        <v>168.09</v>
      </c>
      <c r="AD1241" s="93"/>
    </row>
    <row r="1242" spans="2:30" x14ac:dyDescent="0.25">
      <c r="C1242" s="91" t="s">
        <v>2</v>
      </c>
      <c r="G1242" s="91" t="s">
        <v>2</v>
      </c>
      <c r="K1242" s="91" t="s">
        <v>2</v>
      </c>
      <c r="O1242" s="92" t="s">
        <v>1113</v>
      </c>
      <c r="P1242" s="92"/>
      <c r="Q1242" s="92"/>
      <c r="R1242" s="92"/>
      <c r="S1242" s="92"/>
      <c r="T1242" s="92"/>
      <c r="U1242" s="92"/>
      <c r="V1242" s="92"/>
      <c r="W1242" s="92"/>
      <c r="X1242" s="92"/>
      <c r="Y1242" s="92"/>
      <c r="Z1242" s="92"/>
      <c r="AA1242" s="92"/>
      <c r="AB1242" s="92"/>
      <c r="AC1242" s="93">
        <v>142.71</v>
      </c>
      <c r="AD1242" s="93"/>
    </row>
    <row r="1243" spans="2:30" x14ac:dyDescent="0.25">
      <c r="B1243" s="90" t="s">
        <v>1142</v>
      </c>
      <c r="C1243" s="90"/>
      <c r="D1243" s="90"/>
      <c r="F1243" s="90" t="s">
        <v>62</v>
      </c>
      <c r="G1243" s="90"/>
      <c r="H1243" s="90"/>
      <c r="I1243" s="90"/>
      <c r="J1243" s="90" t="s">
        <v>1143</v>
      </c>
      <c r="K1243" s="90"/>
      <c r="L1243" s="90"/>
      <c r="N1243" s="90" t="s">
        <v>1144</v>
      </c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  <c r="Y1243" s="90"/>
      <c r="Z1243" s="90"/>
      <c r="AA1243" s="90"/>
      <c r="AC1243" s="82">
        <v>34.72</v>
      </c>
      <c r="AD1243" s="82"/>
    </row>
    <row r="1244" spans="2:30" x14ac:dyDescent="0.25">
      <c r="C1244" s="91" t="s">
        <v>2</v>
      </c>
      <c r="G1244" s="91" t="s">
        <v>2</v>
      </c>
      <c r="K1244" s="91" t="s">
        <v>2</v>
      </c>
      <c r="O1244" s="92" t="s">
        <v>725</v>
      </c>
      <c r="P1244" s="92"/>
      <c r="Q1244" s="92"/>
      <c r="R1244" s="92"/>
      <c r="S1244" s="92"/>
      <c r="T1244" s="92"/>
      <c r="U1244" s="92"/>
      <c r="V1244" s="92"/>
      <c r="W1244" s="92"/>
      <c r="X1244" s="92"/>
      <c r="Y1244" s="92"/>
      <c r="Z1244" s="92"/>
      <c r="AA1244" s="92"/>
      <c r="AB1244" s="92"/>
      <c r="AC1244" s="93">
        <v>14.56</v>
      </c>
      <c r="AD1244" s="93"/>
    </row>
    <row r="1245" spans="2:30" x14ac:dyDescent="0.25">
      <c r="C1245" s="91" t="s">
        <v>2</v>
      </c>
      <c r="G1245" s="91" t="s">
        <v>2</v>
      </c>
      <c r="K1245" s="91" t="s">
        <v>2</v>
      </c>
      <c r="O1245" s="92" t="s">
        <v>536</v>
      </c>
      <c r="P1245" s="92"/>
      <c r="Q1245" s="92"/>
      <c r="R1245" s="92"/>
      <c r="S1245" s="92"/>
      <c r="T1245" s="92"/>
      <c r="U1245" s="92"/>
      <c r="V1245" s="92"/>
      <c r="W1245" s="92"/>
      <c r="X1245" s="92"/>
      <c r="Y1245" s="92"/>
      <c r="Z1245" s="92"/>
      <c r="AA1245" s="92"/>
      <c r="AB1245" s="92"/>
      <c r="AC1245" s="93">
        <v>20.16</v>
      </c>
      <c r="AD1245" s="93"/>
    </row>
    <row r="1246" spans="2:30" x14ac:dyDescent="0.25">
      <c r="B1246" s="90" t="s">
        <v>1145</v>
      </c>
      <c r="C1246" s="90"/>
      <c r="D1246" s="90"/>
      <c r="F1246" s="90" t="s">
        <v>62</v>
      </c>
      <c r="G1246" s="90"/>
      <c r="H1246" s="90"/>
      <c r="I1246" s="90"/>
      <c r="J1246" s="90" t="s">
        <v>1146</v>
      </c>
      <c r="K1246" s="90"/>
      <c r="L1246" s="90"/>
      <c r="N1246" s="90" t="s">
        <v>1147</v>
      </c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  <c r="Y1246" s="90"/>
      <c r="Z1246" s="90"/>
      <c r="AA1246" s="90"/>
      <c r="AC1246" s="82">
        <v>17.920000000000002</v>
      </c>
      <c r="AD1246" s="82"/>
    </row>
    <row r="1247" spans="2:30" x14ac:dyDescent="0.25">
      <c r="C1247" s="91" t="s">
        <v>2</v>
      </c>
      <c r="G1247" s="91" t="s">
        <v>2</v>
      </c>
      <c r="K1247" s="91" t="s">
        <v>2</v>
      </c>
      <c r="O1247" s="92" t="s">
        <v>536</v>
      </c>
      <c r="P1247" s="92"/>
      <c r="Q1247" s="92"/>
      <c r="R1247" s="92"/>
      <c r="S1247" s="92"/>
      <c r="T1247" s="92"/>
      <c r="U1247" s="92"/>
      <c r="V1247" s="92"/>
      <c r="W1247" s="92"/>
      <c r="X1247" s="92"/>
      <c r="Y1247" s="92"/>
      <c r="Z1247" s="92"/>
      <c r="AA1247" s="92"/>
      <c r="AB1247" s="92"/>
      <c r="AC1247" s="93">
        <v>8.9600000000000009</v>
      </c>
      <c r="AD1247" s="93"/>
    </row>
    <row r="1248" spans="2:30" x14ac:dyDescent="0.25">
      <c r="C1248" s="91" t="s">
        <v>2</v>
      </c>
      <c r="G1248" s="91" t="s">
        <v>2</v>
      </c>
      <c r="K1248" s="91" t="s">
        <v>2</v>
      </c>
      <c r="O1248" s="92" t="s">
        <v>506</v>
      </c>
      <c r="P1248" s="92"/>
      <c r="Q1248" s="92"/>
      <c r="R1248" s="92"/>
      <c r="S1248" s="92"/>
      <c r="T1248" s="92"/>
      <c r="U1248" s="92"/>
      <c r="V1248" s="92"/>
      <c r="W1248" s="92"/>
      <c r="X1248" s="92"/>
      <c r="Y1248" s="92"/>
      <c r="Z1248" s="92"/>
      <c r="AA1248" s="92"/>
      <c r="AB1248" s="92"/>
      <c r="AC1248" s="93">
        <v>8.9600000000000009</v>
      </c>
      <c r="AD1248" s="93"/>
    </row>
    <row r="1249" spans="2:30" x14ac:dyDescent="0.25">
      <c r="B1249" s="90" t="s">
        <v>1148</v>
      </c>
      <c r="C1249" s="90"/>
      <c r="D1249" s="90"/>
      <c r="F1249" s="90" t="s">
        <v>62</v>
      </c>
      <c r="G1249" s="90"/>
      <c r="H1249" s="90"/>
      <c r="I1249" s="90"/>
      <c r="J1249" s="90" t="s">
        <v>1149</v>
      </c>
      <c r="K1249" s="90"/>
      <c r="L1249" s="90"/>
      <c r="N1249" s="90" t="s">
        <v>1150</v>
      </c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  <c r="Y1249" s="90"/>
      <c r="Z1249" s="90"/>
      <c r="AA1249" s="90"/>
      <c r="AC1249" s="82">
        <v>40.58</v>
      </c>
      <c r="AD1249" s="82"/>
    </row>
    <row r="1250" spans="2:30" x14ac:dyDescent="0.25">
      <c r="C1250" s="91" t="s">
        <v>2</v>
      </c>
      <c r="G1250" s="91" t="s">
        <v>2</v>
      </c>
      <c r="K1250" s="91" t="s">
        <v>2</v>
      </c>
      <c r="O1250" s="92" t="s">
        <v>1151</v>
      </c>
      <c r="P1250" s="92"/>
      <c r="Q1250" s="92"/>
      <c r="R1250" s="92"/>
      <c r="S1250" s="92"/>
      <c r="T1250" s="92"/>
      <c r="U1250" s="92"/>
      <c r="V1250" s="92"/>
      <c r="W1250" s="92"/>
      <c r="X1250" s="92"/>
      <c r="Y1250" s="92"/>
      <c r="Z1250" s="92"/>
      <c r="AA1250" s="92"/>
      <c r="AB1250" s="92"/>
    </row>
    <row r="1251" spans="2:30" x14ac:dyDescent="0.25">
      <c r="B1251" s="90" t="s">
        <v>710</v>
      </c>
      <c r="C1251" s="90"/>
      <c r="D1251" s="90"/>
      <c r="F1251" s="90" t="s">
        <v>172</v>
      </c>
      <c r="G1251" s="90"/>
      <c r="H1251" s="90"/>
      <c r="I1251" s="90"/>
      <c r="J1251" s="90" t="s">
        <v>538</v>
      </c>
      <c r="K1251" s="90"/>
      <c r="L1251" s="90"/>
      <c r="N1251" s="90" t="s">
        <v>539</v>
      </c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  <c r="AA1251" s="90"/>
      <c r="AC1251" s="82">
        <v>52.48</v>
      </c>
      <c r="AD1251" s="82"/>
    </row>
    <row r="1252" spans="2:30" x14ac:dyDescent="0.25">
      <c r="C1252" s="91" t="s">
        <v>2</v>
      </c>
      <c r="G1252" s="91" t="s">
        <v>2</v>
      </c>
      <c r="K1252" s="91" t="s">
        <v>2</v>
      </c>
      <c r="O1252" s="92" t="s">
        <v>1152</v>
      </c>
      <c r="P1252" s="92"/>
      <c r="Q1252" s="92"/>
      <c r="R1252" s="92"/>
      <c r="S1252" s="92"/>
      <c r="T1252" s="92"/>
      <c r="U1252" s="92"/>
      <c r="V1252" s="92"/>
      <c r="W1252" s="92"/>
      <c r="X1252" s="92"/>
      <c r="Y1252" s="92"/>
      <c r="Z1252" s="92"/>
      <c r="AA1252" s="92"/>
      <c r="AB1252" s="92"/>
    </row>
    <row r="1253" spans="2:30" x14ac:dyDescent="0.25">
      <c r="B1253" s="90" t="s">
        <v>1153</v>
      </c>
      <c r="C1253" s="90"/>
      <c r="D1253" s="90"/>
      <c r="F1253" s="90" t="s">
        <v>172</v>
      </c>
      <c r="G1253" s="90"/>
      <c r="H1253" s="90"/>
      <c r="I1253" s="90"/>
      <c r="J1253" s="90" t="s">
        <v>1136</v>
      </c>
      <c r="K1253" s="90"/>
      <c r="L1253" s="90"/>
      <c r="N1253" s="90" t="s">
        <v>1137</v>
      </c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  <c r="Y1253" s="90"/>
      <c r="Z1253" s="90"/>
      <c r="AA1253" s="90"/>
      <c r="AC1253" s="82">
        <v>782.56</v>
      </c>
      <c r="AD1253" s="82"/>
    </row>
    <row r="1254" spans="2:30" x14ac:dyDescent="0.25">
      <c r="C1254" s="91" t="s">
        <v>2</v>
      </c>
      <c r="G1254" s="91" t="s">
        <v>2</v>
      </c>
      <c r="K1254" s="91" t="s">
        <v>2</v>
      </c>
      <c r="O1254" s="92" t="s">
        <v>1113</v>
      </c>
      <c r="P1254" s="92"/>
      <c r="Q1254" s="92"/>
      <c r="R1254" s="92"/>
      <c r="S1254" s="92"/>
      <c r="T1254" s="92"/>
      <c r="U1254" s="92"/>
      <c r="V1254" s="92"/>
      <c r="W1254" s="92"/>
      <c r="X1254" s="92"/>
      <c r="Y1254" s="92"/>
      <c r="Z1254" s="92"/>
      <c r="AA1254" s="92"/>
      <c r="AB1254" s="92"/>
      <c r="AC1254" s="93">
        <v>48.7</v>
      </c>
      <c r="AD1254" s="93"/>
    </row>
    <row r="1255" spans="2:30" x14ac:dyDescent="0.25">
      <c r="C1255" s="91" t="s">
        <v>2</v>
      </c>
      <c r="G1255" s="91" t="s">
        <v>2</v>
      </c>
      <c r="K1255" s="91" t="s">
        <v>2</v>
      </c>
      <c r="O1255" s="92" t="s">
        <v>1113</v>
      </c>
      <c r="P1255" s="92"/>
      <c r="Q1255" s="92"/>
      <c r="R1255" s="92"/>
      <c r="S1255" s="92"/>
      <c r="T1255" s="92"/>
      <c r="U1255" s="92"/>
      <c r="V1255" s="92"/>
      <c r="W1255" s="92"/>
      <c r="X1255" s="92"/>
      <c r="Y1255" s="92"/>
      <c r="Z1255" s="92"/>
      <c r="AA1255" s="92"/>
      <c r="AB1255" s="92"/>
      <c r="AC1255" s="93">
        <v>65.349999999999994</v>
      </c>
      <c r="AD1255" s="93"/>
    </row>
    <row r="1256" spans="2:30" x14ac:dyDescent="0.25">
      <c r="C1256" s="91" t="s">
        <v>2</v>
      </c>
      <c r="G1256" s="91" t="s">
        <v>2</v>
      </c>
      <c r="K1256" s="91" t="s">
        <v>2</v>
      </c>
      <c r="O1256" s="92" t="s">
        <v>1113</v>
      </c>
      <c r="P1256" s="92"/>
      <c r="Q1256" s="92"/>
      <c r="R1256" s="92"/>
      <c r="S1256" s="92"/>
      <c r="T1256" s="92"/>
      <c r="U1256" s="92"/>
      <c r="V1256" s="92"/>
      <c r="W1256" s="92"/>
      <c r="X1256" s="92"/>
      <c r="Y1256" s="92"/>
      <c r="Z1256" s="92"/>
      <c r="AA1256" s="92"/>
      <c r="AB1256" s="92"/>
      <c r="AC1256" s="93">
        <v>79.569999999999993</v>
      </c>
      <c r="AD1256" s="93"/>
    </row>
    <row r="1257" spans="2:30" x14ac:dyDescent="0.25">
      <c r="C1257" s="91" t="s">
        <v>2</v>
      </c>
      <c r="G1257" s="91" t="s">
        <v>2</v>
      </c>
      <c r="K1257" s="91" t="s">
        <v>2</v>
      </c>
      <c r="O1257" s="92" t="s">
        <v>1113</v>
      </c>
      <c r="P1257" s="92"/>
      <c r="Q1257" s="92"/>
      <c r="R1257" s="92"/>
      <c r="S1257" s="92"/>
      <c r="T1257" s="92"/>
      <c r="U1257" s="92"/>
      <c r="V1257" s="92"/>
      <c r="W1257" s="92"/>
      <c r="X1257" s="92"/>
      <c r="Y1257" s="92"/>
      <c r="Z1257" s="92"/>
      <c r="AA1257" s="92"/>
      <c r="AB1257" s="92"/>
      <c r="AC1257" s="93">
        <v>52.99</v>
      </c>
      <c r="AD1257" s="93"/>
    </row>
    <row r="1258" spans="2:30" x14ac:dyDescent="0.25">
      <c r="C1258" s="91" t="s">
        <v>2</v>
      </c>
      <c r="G1258" s="91" t="s">
        <v>2</v>
      </c>
      <c r="K1258" s="91" t="s">
        <v>2</v>
      </c>
      <c r="O1258" s="92" t="s">
        <v>1113</v>
      </c>
      <c r="P1258" s="92"/>
      <c r="Q1258" s="92"/>
      <c r="R1258" s="92"/>
      <c r="S1258" s="92"/>
      <c r="T1258" s="92"/>
      <c r="U1258" s="92"/>
      <c r="V1258" s="92"/>
      <c r="W1258" s="92"/>
      <c r="X1258" s="92"/>
      <c r="Y1258" s="92"/>
      <c r="Z1258" s="92"/>
      <c r="AA1258" s="92"/>
      <c r="AB1258" s="92"/>
      <c r="AC1258" s="93">
        <v>120.26</v>
      </c>
      <c r="AD1258" s="93"/>
    </row>
    <row r="1259" spans="2:30" x14ac:dyDescent="0.25">
      <c r="C1259" s="91" t="s">
        <v>2</v>
      </c>
      <c r="G1259" s="91" t="s">
        <v>2</v>
      </c>
      <c r="K1259" s="91" t="s">
        <v>2</v>
      </c>
      <c r="O1259" s="92" t="s">
        <v>1113</v>
      </c>
      <c r="P1259" s="92"/>
      <c r="Q1259" s="92"/>
      <c r="R1259" s="92"/>
      <c r="S1259" s="92"/>
      <c r="T1259" s="92"/>
      <c r="U1259" s="92"/>
      <c r="V1259" s="92"/>
      <c r="W1259" s="92"/>
      <c r="X1259" s="92"/>
      <c r="Y1259" s="92"/>
      <c r="Z1259" s="92"/>
      <c r="AA1259" s="92"/>
      <c r="AB1259" s="92"/>
      <c r="AC1259" s="93">
        <v>241.78</v>
      </c>
      <c r="AD1259" s="93"/>
    </row>
    <row r="1260" spans="2:30" x14ac:dyDescent="0.25">
      <c r="C1260" s="91" t="s">
        <v>2</v>
      </c>
      <c r="G1260" s="91" t="s">
        <v>2</v>
      </c>
      <c r="K1260" s="91" t="s">
        <v>2</v>
      </c>
      <c r="O1260" s="92" t="s">
        <v>1113</v>
      </c>
      <c r="P1260" s="92"/>
      <c r="Q1260" s="92"/>
      <c r="R1260" s="92"/>
      <c r="S1260" s="92"/>
      <c r="T1260" s="92"/>
      <c r="U1260" s="92"/>
      <c r="V1260" s="92"/>
      <c r="W1260" s="92"/>
      <c r="X1260" s="92"/>
      <c r="Y1260" s="92"/>
      <c r="Z1260" s="92"/>
      <c r="AA1260" s="92"/>
      <c r="AB1260" s="92"/>
      <c r="AC1260" s="93">
        <v>173.91</v>
      </c>
      <c r="AD1260" s="93"/>
    </row>
    <row r="1261" spans="2:30" x14ac:dyDescent="0.25">
      <c r="B1261" s="90" t="s">
        <v>1154</v>
      </c>
      <c r="C1261" s="90"/>
      <c r="D1261" s="90"/>
      <c r="F1261" s="90" t="s">
        <v>172</v>
      </c>
      <c r="G1261" s="90"/>
      <c r="H1261" s="90"/>
      <c r="I1261" s="90"/>
      <c r="J1261" s="90" t="s">
        <v>1155</v>
      </c>
      <c r="K1261" s="90"/>
      <c r="L1261" s="90"/>
      <c r="N1261" s="90" t="s">
        <v>1156</v>
      </c>
      <c r="O1261" s="90"/>
      <c r="P1261" s="90"/>
      <c r="Q1261" s="90"/>
      <c r="R1261" s="90"/>
      <c r="S1261" s="90"/>
      <c r="T1261" s="90"/>
      <c r="U1261" s="90"/>
      <c r="V1261" s="90"/>
      <c r="W1261" s="90"/>
      <c r="X1261" s="90"/>
      <c r="Y1261" s="90"/>
      <c r="Z1261" s="90"/>
      <c r="AA1261" s="90"/>
      <c r="AC1261" s="82">
        <v>6000</v>
      </c>
      <c r="AD1261" s="82"/>
    </row>
    <row r="1262" spans="2:30" x14ac:dyDescent="0.25">
      <c r="C1262" s="91" t="s">
        <v>2</v>
      </c>
      <c r="G1262" s="91" t="s">
        <v>2</v>
      </c>
      <c r="K1262" s="91" t="s">
        <v>2</v>
      </c>
      <c r="O1262" s="92" t="s">
        <v>1157</v>
      </c>
      <c r="P1262" s="92"/>
      <c r="Q1262" s="92"/>
      <c r="R1262" s="92"/>
      <c r="S1262" s="92"/>
      <c r="T1262" s="92"/>
      <c r="U1262" s="92"/>
      <c r="V1262" s="92"/>
      <c r="W1262" s="92"/>
      <c r="X1262" s="92"/>
      <c r="Y1262" s="92"/>
      <c r="Z1262" s="92"/>
      <c r="AA1262" s="92"/>
      <c r="AB1262" s="92"/>
    </row>
    <row r="1263" spans="2:30" x14ac:dyDescent="0.25">
      <c r="B1263" s="90" t="s">
        <v>1158</v>
      </c>
      <c r="C1263" s="90"/>
      <c r="D1263" s="90"/>
      <c r="F1263" s="90" t="s">
        <v>172</v>
      </c>
      <c r="G1263" s="90"/>
      <c r="H1263" s="90"/>
      <c r="I1263" s="90"/>
      <c r="J1263" s="90" t="s">
        <v>1140</v>
      </c>
      <c r="K1263" s="90"/>
      <c r="L1263" s="90"/>
      <c r="N1263" s="90" t="s">
        <v>1141</v>
      </c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  <c r="AA1263" s="90"/>
      <c r="AC1263" s="82">
        <v>2425.56</v>
      </c>
      <c r="AD1263" s="82"/>
    </row>
    <row r="1264" spans="2:30" x14ac:dyDescent="0.25">
      <c r="C1264" s="91" t="s">
        <v>2</v>
      </c>
      <c r="G1264" s="91" t="s">
        <v>2</v>
      </c>
      <c r="K1264" s="91" t="s">
        <v>2</v>
      </c>
      <c r="O1264" s="92" t="s">
        <v>1159</v>
      </c>
      <c r="P1264" s="92"/>
      <c r="Q1264" s="92"/>
      <c r="R1264" s="92"/>
      <c r="S1264" s="92"/>
      <c r="T1264" s="92"/>
      <c r="U1264" s="92"/>
      <c r="V1264" s="92"/>
      <c r="W1264" s="92"/>
      <c r="X1264" s="92"/>
      <c r="Y1264" s="92"/>
      <c r="Z1264" s="92"/>
      <c r="AA1264" s="92"/>
      <c r="AB1264" s="92"/>
      <c r="AC1264" s="93">
        <v>140.61000000000001</v>
      </c>
      <c r="AD1264" s="93"/>
    </row>
    <row r="1265" spans="1:30" x14ac:dyDescent="0.25">
      <c r="C1265" s="91" t="s">
        <v>2</v>
      </c>
      <c r="G1265" s="91" t="s">
        <v>2</v>
      </c>
      <c r="K1265" s="91" t="s">
        <v>2</v>
      </c>
      <c r="O1265" s="92" t="s">
        <v>1160</v>
      </c>
      <c r="P1265" s="92"/>
      <c r="Q1265" s="92"/>
      <c r="R1265" s="92"/>
      <c r="S1265" s="92"/>
      <c r="T1265" s="92"/>
      <c r="U1265" s="92"/>
      <c r="V1265" s="92"/>
      <c r="W1265" s="92"/>
      <c r="X1265" s="92"/>
      <c r="Y1265" s="92"/>
      <c r="Z1265" s="92"/>
      <c r="AA1265" s="92"/>
      <c r="AB1265" s="92"/>
      <c r="AC1265" s="93">
        <v>5.5</v>
      </c>
      <c r="AD1265" s="93"/>
    </row>
    <row r="1266" spans="1:30" x14ac:dyDescent="0.25">
      <c r="C1266" s="91" t="s">
        <v>2</v>
      </c>
      <c r="G1266" s="91" t="s">
        <v>2</v>
      </c>
      <c r="K1266" s="91" t="s">
        <v>2</v>
      </c>
      <c r="O1266" s="92" t="s">
        <v>1161</v>
      </c>
      <c r="P1266" s="92"/>
      <c r="Q1266" s="92"/>
      <c r="R1266" s="92"/>
      <c r="S1266" s="92"/>
      <c r="T1266" s="92"/>
      <c r="U1266" s="92"/>
      <c r="V1266" s="92"/>
      <c r="W1266" s="92"/>
      <c r="X1266" s="92"/>
      <c r="Y1266" s="92"/>
      <c r="Z1266" s="92"/>
      <c r="AA1266" s="92"/>
      <c r="AB1266" s="92"/>
      <c r="AC1266" s="93">
        <v>38.42</v>
      </c>
      <c r="AD1266" s="93"/>
    </row>
    <row r="1267" spans="1:30" x14ac:dyDescent="0.25">
      <c r="C1267" s="91" t="s">
        <v>2</v>
      </c>
      <c r="G1267" s="91" t="s">
        <v>2</v>
      </c>
      <c r="K1267" s="91" t="s">
        <v>2</v>
      </c>
      <c r="O1267" s="92" t="s">
        <v>1113</v>
      </c>
      <c r="P1267" s="92"/>
      <c r="Q1267" s="92"/>
      <c r="R1267" s="92"/>
      <c r="S1267" s="92"/>
      <c r="T1267" s="92"/>
      <c r="U1267" s="92"/>
      <c r="V1267" s="92"/>
      <c r="W1267" s="92"/>
      <c r="X1267" s="92"/>
      <c r="Y1267" s="92"/>
      <c r="Z1267" s="92"/>
      <c r="AA1267" s="92"/>
      <c r="AB1267" s="92"/>
      <c r="AC1267" s="93">
        <v>283.55</v>
      </c>
      <c r="AD1267" s="93"/>
    </row>
    <row r="1268" spans="1:30" x14ac:dyDescent="0.25">
      <c r="C1268" s="91" t="s">
        <v>2</v>
      </c>
      <c r="G1268" s="91" t="s">
        <v>2</v>
      </c>
      <c r="K1268" s="91" t="s">
        <v>2</v>
      </c>
      <c r="O1268" s="92" t="s">
        <v>1162</v>
      </c>
      <c r="P1268" s="92"/>
      <c r="Q1268" s="92"/>
      <c r="R1268" s="92"/>
      <c r="S1268" s="92"/>
      <c r="T1268" s="92"/>
      <c r="U1268" s="92"/>
      <c r="V1268" s="92"/>
      <c r="W1268" s="92"/>
      <c r="X1268" s="92"/>
      <c r="Y1268" s="92"/>
      <c r="Z1268" s="92"/>
      <c r="AA1268" s="92"/>
      <c r="AB1268" s="92"/>
      <c r="AC1268" s="93">
        <v>117.84</v>
      </c>
      <c r="AD1268" s="93"/>
    </row>
    <row r="1269" spans="1:30" x14ac:dyDescent="0.25">
      <c r="C1269" s="91" t="s">
        <v>2</v>
      </c>
      <c r="G1269" s="91" t="s">
        <v>2</v>
      </c>
      <c r="K1269" s="91" t="s">
        <v>2</v>
      </c>
      <c r="O1269" s="92" t="s">
        <v>1113</v>
      </c>
      <c r="P1269" s="92"/>
      <c r="Q1269" s="92"/>
      <c r="R1269" s="92"/>
      <c r="S1269" s="92"/>
      <c r="T1269" s="92"/>
      <c r="U1269" s="92"/>
      <c r="V1269" s="92"/>
      <c r="W1269" s="92"/>
      <c r="X1269" s="92"/>
      <c r="Y1269" s="92"/>
      <c r="Z1269" s="92"/>
      <c r="AA1269" s="92"/>
      <c r="AB1269" s="92"/>
      <c r="AC1269" s="93">
        <v>50.11</v>
      </c>
      <c r="AD1269" s="93"/>
    </row>
    <row r="1270" spans="1:30" x14ac:dyDescent="0.25">
      <c r="C1270" s="91" t="s">
        <v>2</v>
      </c>
      <c r="G1270" s="91" t="s">
        <v>2</v>
      </c>
      <c r="K1270" s="91" t="s">
        <v>2</v>
      </c>
      <c r="O1270" s="92" t="s">
        <v>1113</v>
      </c>
      <c r="P1270" s="92"/>
      <c r="Q1270" s="92"/>
      <c r="R1270" s="92"/>
      <c r="S1270" s="92"/>
      <c r="T1270" s="92"/>
      <c r="U1270" s="92"/>
      <c r="V1270" s="92"/>
      <c r="W1270" s="92"/>
      <c r="X1270" s="92"/>
      <c r="Y1270" s="92"/>
      <c r="Z1270" s="92"/>
      <c r="AA1270" s="92"/>
      <c r="AB1270" s="92"/>
      <c r="AC1270" s="93">
        <v>738.13</v>
      </c>
      <c r="AD1270" s="93"/>
    </row>
    <row r="1271" spans="1:30" x14ac:dyDescent="0.25">
      <c r="C1271" s="91" t="s">
        <v>2</v>
      </c>
      <c r="G1271" s="91" t="s">
        <v>2</v>
      </c>
      <c r="K1271" s="91" t="s">
        <v>2</v>
      </c>
      <c r="O1271" s="92" t="s">
        <v>1113</v>
      </c>
      <c r="P1271" s="92"/>
      <c r="Q1271" s="92"/>
      <c r="R1271" s="92"/>
      <c r="S1271" s="92"/>
      <c r="T1271" s="92"/>
      <c r="U1271" s="92"/>
      <c r="V1271" s="92"/>
      <c r="W1271" s="92"/>
      <c r="X1271" s="92"/>
      <c r="Y1271" s="92"/>
      <c r="Z1271" s="92"/>
      <c r="AA1271" s="92"/>
      <c r="AB1271" s="92"/>
      <c r="AC1271" s="93">
        <v>230.03</v>
      </c>
      <c r="AD1271" s="93"/>
    </row>
    <row r="1272" spans="1:30" x14ac:dyDescent="0.25">
      <c r="C1272" s="91" t="s">
        <v>2</v>
      </c>
      <c r="G1272" s="91" t="s">
        <v>2</v>
      </c>
      <c r="K1272" s="91" t="s">
        <v>2</v>
      </c>
      <c r="O1272" s="92" t="s">
        <v>1163</v>
      </c>
      <c r="P1272" s="92"/>
      <c r="Q1272" s="92"/>
      <c r="R1272" s="92"/>
      <c r="S1272" s="92"/>
      <c r="T1272" s="92"/>
      <c r="U1272" s="92"/>
      <c r="V1272" s="92"/>
      <c r="W1272" s="92"/>
      <c r="X1272" s="92"/>
      <c r="Y1272" s="92"/>
      <c r="Z1272" s="92"/>
      <c r="AA1272" s="92"/>
      <c r="AB1272" s="92"/>
      <c r="AC1272" s="93">
        <v>112.84</v>
      </c>
      <c r="AD1272" s="93"/>
    </row>
    <row r="1273" spans="1:30" x14ac:dyDescent="0.25">
      <c r="C1273" s="91" t="s">
        <v>2</v>
      </c>
      <c r="G1273" s="91" t="s">
        <v>2</v>
      </c>
      <c r="K1273" s="91" t="s">
        <v>2</v>
      </c>
      <c r="O1273" s="92" t="s">
        <v>1113</v>
      </c>
      <c r="P1273" s="92"/>
      <c r="Q1273" s="92"/>
      <c r="R1273" s="92"/>
      <c r="S1273" s="92"/>
      <c r="T1273" s="92"/>
      <c r="U1273" s="92"/>
      <c r="V1273" s="92"/>
      <c r="W1273" s="92"/>
      <c r="X1273" s="92"/>
      <c r="Y1273" s="92"/>
      <c r="Z1273" s="92"/>
      <c r="AA1273" s="92"/>
      <c r="AB1273" s="92"/>
      <c r="AC1273" s="93">
        <v>308.44</v>
      </c>
      <c r="AD1273" s="93"/>
    </row>
    <row r="1274" spans="1:30" x14ac:dyDescent="0.25">
      <c r="C1274" s="91" t="s">
        <v>2</v>
      </c>
      <c r="G1274" s="91" t="s">
        <v>2</v>
      </c>
      <c r="K1274" s="91" t="s">
        <v>2</v>
      </c>
      <c r="O1274" s="92" t="s">
        <v>1113</v>
      </c>
      <c r="P1274" s="92"/>
      <c r="Q1274" s="92"/>
      <c r="R1274" s="92"/>
      <c r="S1274" s="92"/>
      <c r="T1274" s="92"/>
      <c r="U1274" s="92"/>
      <c r="V1274" s="92"/>
      <c r="W1274" s="92"/>
      <c r="X1274" s="92"/>
      <c r="Y1274" s="92"/>
      <c r="Z1274" s="92"/>
      <c r="AA1274" s="92"/>
      <c r="AB1274" s="92"/>
      <c r="AC1274" s="93">
        <v>291.99</v>
      </c>
      <c r="AD1274" s="93"/>
    </row>
    <row r="1275" spans="1:30" x14ac:dyDescent="0.25">
      <c r="C1275" s="91" t="s">
        <v>2</v>
      </c>
      <c r="G1275" s="91" t="s">
        <v>2</v>
      </c>
      <c r="K1275" s="91" t="s">
        <v>2</v>
      </c>
      <c r="O1275" s="92" t="s">
        <v>1164</v>
      </c>
      <c r="P1275" s="92"/>
      <c r="Q1275" s="92"/>
      <c r="R1275" s="92"/>
      <c r="S1275" s="92"/>
      <c r="T1275" s="92"/>
      <c r="U1275" s="92"/>
      <c r="V1275" s="92"/>
      <c r="W1275" s="92"/>
      <c r="X1275" s="92"/>
      <c r="Y1275" s="92"/>
      <c r="Z1275" s="92"/>
      <c r="AA1275" s="92"/>
      <c r="AB1275" s="92"/>
      <c r="AC1275" s="93">
        <v>62.4</v>
      </c>
      <c r="AD1275" s="93"/>
    </row>
    <row r="1276" spans="1:30" x14ac:dyDescent="0.25">
      <c r="C1276" s="91" t="s">
        <v>2</v>
      </c>
      <c r="G1276" s="91" t="s">
        <v>2</v>
      </c>
      <c r="K1276" s="91" t="s">
        <v>2</v>
      </c>
      <c r="O1276" s="92" t="s">
        <v>1165</v>
      </c>
      <c r="P1276" s="92"/>
      <c r="Q1276" s="92"/>
      <c r="R1276" s="92"/>
      <c r="S1276" s="92"/>
      <c r="T1276" s="92"/>
      <c r="U1276" s="92"/>
      <c r="V1276" s="92"/>
      <c r="W1276" s="92"/>
      <c r="X1276" s="92"/>
      <c r="Y1276" s="92"/>
      <c r="Z1276" s="92"/>
      <c r="AA1276" s="92"/>
      <c r="AB1276" s="92"/>
      <c r="AC1276" s="93">
        <v>45.7</v>
      </c>
      <c r="AD1276" s="93"/>
    </row>
    <row r="1277" spans="1:30" ht="125.25" customHeight="1" x14ac:dyDescent="0.25"/>
    <row r="1278" spans="1:30" ht="12" customHeight="1" x14ac:dyDescent="0.25"/>
    <row r="1279" spans="1:30" ht="13.5" customHeight="1" x14ac:dyDescent="0.25">
      <c r="A1279" s="85" t="s">
        <v>45</v>
      </c>
      <c r="B1279" s="85"/>
      <c r="C1279" s="85"/>
      <c r="D1279" s="85"/>
      <c r="E1279" s="85"/>
      <c r="F1279" s="85"/>
      <c r="G1279" s="85"/>
      <c r="H1279" s="85"/>
      <c r="I1279" s="85"/>
      <c r="J1279" s="85"/>
      <c r="K1279" s="85"/>
      <c r="L1279" s="85"/>
      <c r="M1279" s="85"/>
      <c r="R1279" s="86" t="s">
        <v>1166</v>
      </c>
      <c r="S1279" s="86"/>
      <c r="T1279" s="86"/>
      <c r="U1279" s="86"/>
      <c r="V1279" s="86"/>
      <c r="W1279" s="86"/>
      <c r="X1279" s="86"/>
      <c r="Y1279" s="86"/>
      <c r="Z1279" s="86"/>
      <c r="AA1279" s="86"/>
      <c r="AB1279" s="86"/>
      <c r="AC1279" s="86"/>
      <c r="AD1279" s="86"/>
    </row>
    <row r="1280" spans="1:30" ht="25.5" customHeight="1" x14ac:dyDescent="0.25">
      <c r="C1280" s="77" t="s">
        <v>47</v>
      </c>
      <c r="D1280" s="77"/>
      <c r="E1280" s="77"/>
      <c r="F1280" s="77"/>
      <c r="G1280" s="77"/>
      <c r="H1280" s="77"/>
      <c r="I1280" s="77"/>
      <c r="J1280" s="77"/>
      <c r="K1280" s="77"/>
      <c r="L1280" s="77"/>
      <c r="M1280" s="77"/>
      <c r="N1280" s="77"/>
      <c r="O1280" s="77"/>
      <c r="P1280" s="77"/>
      <c r="Q1280" s="77"/>
      <c r="R1280" s="77"/>
      <c r="S1280" s="77"/>
      <c r="T1280" s="77"/>
      <c r="U1280" s="77"/>
      <c r="V1280" s="77"/>
      <c r="W1280" s="77"/>
      <c r="X1280" s="77"/>
      <c r="Y1280" s="77"/>
      <c r="Z1280" s="77"/>
      <c r="AA1280" s="77"/>
      <c r="AB1280" s="77"/>
      <c r="AC1280" s="77"/>
    </row>
    <row r="1281" spans="1:30" ht="7.5" customHeight="1" x14ac:dyDescent="0.25"/>
    <row r="1282" spans="1:30" ht="18.75" customHeight="1" x14ac:dyDescent="0.25">
      <c r="I1282" s="87" t="s">
        <v>48</v>
      </c>
      <c r="J1282" s="87"/>
      <c r="K1282" s="87"/>
      <c r="L1282" s="87"/>
      <c r="M1282" s="87"/>
      <c r="N1282" s="87"/>
      <c r="O1282" s="87"/>
      <c r="P1282" s="87"/>
      <c r="S1282" s="88" t="s">
        <v>49</v>
      </c>
      <c r="T1282" s="88"/>
      <c r="U1282" s="88"/>
      <c r="V1282" s="88"/>
      <c r="W1282" s="88"/>
      <c r="X1282" s="88"/>
      <c r="Y1282" s="88"/>
    </row>
    <row r="1283" spans="1:30" ht="6.75" customHeight="1" x14ac:dyDescent="0.25"/>
    <row r="1284" spans="1:30" ht="14.25" customHeight="1" x14ac:dyDescent="0.25">
      <c r="A1284" s="89" t="s">
        <v>988</v>
      </c>
      <c r="B1284" s="89"/>
      <c r="C1284" s="89"/>
      <c r="D1284" s="89"/>
      <c r="E1284" s="89"/>
      <c r="F1284" s="89"/>
      <c r="G1284" s="89"/>
      <c r="H1284" s="89"/>
      <c r="I1284" s="89"/>
      <c r="J1284" s="89"/>
      <c r="K1284" s="89"/>
      <c r="L1284" s="89"/>
      <c r="M1284" s="89"/>
      <c r="N1284" s="89"/>
      <c r="O1284" s="89"/>
    </row>
    <row r="1285" spans="1:30" x14ac:dyDescent="0.25">
      <c r="B1285" s="79" t="s">
        <v>51</v>
      </c>
      <c r="C1285" s="79"/>
      <c r="D1285" s="79"/>
      <c r="F1285" s="79" t="s">
        <v>52</v>
      </c>
      <c r="G1285" s="79"/>
      <c r="H1285" s="79"/>
      <c r="I1285" s="79"/>
      <c r="J1285" s="79" t="s">
        <v>53</v>
      </c>
      <c r="K1285" s="79"/>
      <c r="L1285" s="79"/>
      <c r="N1285" s="79" t="s">
        <v>54</v>
      </c>
      <c r="O1285" s="79"/>
      <c r="P1285" s="79"/>
      <c r="Q1285" s="79"/>
      <c r="R1285" s="79"/>
      <c r="S1285" s="79"/>
      <c r="T1285" s="79"/>
      <c r="U1285" s="79"/>
      <c r="V1285" s="79"/>
      <c r="W1285" s="79"/>
      <c r="X1285" s="79"/>
      <c r="Y1285" s="79"/>
      <c r="Z1285" s="79"/>
      <c r="AA1285" s="79"/>
      <c r="AC1285" s="80" t="s">
        <v>55</v>
      </c>
      <c r="AD1285" s="80"/>
    </row>
    <row r="1286" spans="1:30" x14ac:dyDescent="0.25">
      <c r="B1286" s="90" t="s">
        <v>1167</v>
      </c>
      <c r="C1286" s="90"/>
      <c r="D1286" s="90"/>
      <c r="F1286" s="90" t="s">
        <v>172</v>
      </c>
      <c r="G1286" s="90"/>
      <c r="H1286" s="90"/>
      <c r="I1286" s="90"/>
      <c r="J1286" s="90" t="s">
        <v>1168</v>
      </c>
      <c r="K1286" s="90"/>
      <c r="L1286" s="90"/>
      <c r="N1286" s="90" t="s">
        <v>1169</v>
      </c>
      <c r="O1286" s="90"/>
      <c r="P1286" s="90"/>
      <c r="Q1286" s="90"/>
      <c r="R1286" s="90"/>
      <c r="S1286" s="90"/>
      <c r="T1286" s="90"/>
      <c r="U1286" s="90"/>
      <c r="V1286" s="90"/>
      <c r="W1286" s="90"/>
      <c r="X1286" s="90"/>
      <c r="Y1286" s="90"/>
      <c r="Z1286" s="90"/>
      <c r="AA1286" s="90"/>
      <c r="AC1286" s="82">
        <v>3064.75</v>
      </c>
      <c r="AD1286" s="82"/>
    </row>
    <row r="1287" spans="1:30" x14ac:dyDescent="0.25">
      <c r="C1287" s="91" t="s">
        <v>2</v>
      </c>
      <c r="G1287" s="91" t="s">
        <v>2</v>
      </c>
      <c r="K1287" s="91" t="s">
        <v>2</v>
      </c>
      <c r="O1287" s="92" t="s">
        <v>1170</v>
      </c>
      <c r="P1287" s="92"/>
      <c r="Q1287" s="92"/>
      <c r="R1287" s="92"/>
      <c r="S1287" s="92"/>
      <c r="T1287" s="92"/>
      <c r="U1287" s="92"/>
      <c r="V1287" s="92"/>
      <c r="W1287" s="92"/>
      <c r="X1287" s="92"/>
      <c r="Y1287" s="92"/>
      <c r="Z1287" s="92"/>
      <c r="AA1287" s="92"/>
      <c r="AB1287" s="92"/>
      <c r="AC1287" s="93">
        <v>363.89</v>
      </c>
      <c r="AD1287" s="93"/>
    </row>
    <row r="1288" spans="1:30" x14ac:dyDescent="0.25">
      <c r="C1288" s="91" t="s">
        <v>2</v>
      </c>
      <c r="G1288" s="91" t="s">
        <v>2</v>
      </c>
      <c r="K1288" s="91" t="s">
        <v>2</v>
      </c>
      <c r="O1288" s="92" t="s">
        <v>1170</v>
      </c>
      <c r="P1288" s="92"/>
      <c r="Q1288" s="92"/>
      <c r="R1288" s="92"/>
      <c r="S1288" s="92"/>
      <c r="T1288" s="92"/>
      <c r="U1288" s="92"/>
      <c r="V1288" s="92"/>
      <c r="W1288" s="92"/>
      <c r="X1288" s="92"/>
      <c r="Y1288" s="92"/>
      <c r="Z1288" s="92"/>
      <c r="AA1288" s="92"/>
      <c r="AB1288" s="92"/>
      <c r="AC1288" s="93">
        <v>13.85</v>
      </c>
      <c r="AD1288" s="93"/>
    </row>
    <row r="1289" spans="1:30" x14ac:dyDescent="0.25">
      <c r="C1289" s="91" t="s">
        <v>2</v>
      </c>
      <c r="G1289" s="91" t="s">
        <v>2</v>
      </c>
      <c r="K1289" s="91" t="s">
        <v>2</v>
      </c>
      <c r="O1289" s="92" t="s">
        <v>1170</v>
      </c>
      <c r="P1289" s="92"/>
      <c r="Q1289" s="92"/>
      <c r="R1289" s="92"/>
      <c r="S1289" s="92"/>
      <c r="T1289" s="92"/>
      <c r="U1289" s="92"/>
      <c r="V1289" s="92"/>
      <c r="W1289" s="92"/>
      <c r="X1289" s="92"/>
      <c r="Y1289" s="92"/>
      <c r="Z1289" s="92"/>
      <c r="AA1289" s="92"/>
      <c r="AB1289" s="92"/>
      <c r="AC1289" s="93">
        <v>346.36</v>
      </c>
      <c r="AD1289" s="93"/>
    </row>
    <row r="1290" spans="1:30" x14ac:dyDescent="0.25">
      <c r="C1290" s="91" t="s">
        <v>2</v>
      </c>
      <c r="G1290" s="91" t="s">
        <v>2</v>
      </c>
      <c r="K1290" s="91" t="s">
        <v>2</v>
      </c>
      <c r="O1290" s="92" t="s">
        <v>1170</v>
      </c>
      <c r="P1290" s="92"/>
      <c r="Q1290" s="92"/>
      <c r="R1290" s="92"/>
      <c r="S1290" s="92"/>
      <c r="T1290" s="92"/>
      <c r="U1290" s="92"/>
      <c r="V1290" s="92"/>
      <c r="W1290" s="92"/>
      <c r="X1290" s="92"/>
      <c r="Y1290" s="92"/>
      <c r="Z1290" s="92"/>
      <c r="AA1290" s="92"/>
      <c r="AB1290" s="92"/>
      <c r="AC1290" s="93">
        <v>373.64</v>
      </c>
      <c r="AD1290" s="93"/>
    </row>
    <row r="1291" spans="1:30" x14ac:dyDescent="0.25">
      <c r="C1291" s="91" t="s">
        <v>2</v>
      </c>
      <c r="G1291" s="91" t="s">
        <v>2</v>
      </c>
      <c r="K1291" s="91" t="s">
        <v>2</v>
      </c>
      <c r="O1291" s="92" t="s">
        <v>1170</v>
      </c>
      <c r="P1291" s="92"/>
      <c r="Q1291" s="92"/>
      <c r="R1291" s="92"/>
      <c r="S1291" s="92"/>
      <c r="T1291" s="92"/>
      <c r="U1291" s="92"/>
      <c r="V1291" s="92"/>
      <c r="W1291" s="92"/>
      <c r="X1291" s="92"/>
      <c r="Y1291" s="92"/>
      <c r="Z1291" s="92"/>
      <c r="AA1291" s="92"/>
      <c r="AB1291" s="92"/>
      <c r="AC1291" s="93">
        <v>217.5</v>
      </c>
      <c r="AD1291" s="93"/>
    </row>
    <row r="1292" spans="1:30" x14ac:dyDescent="0.25">
      <c r="C1292" s="91" t="s">
        <v>2</v>
      </c>
      <c r="G1292" s="91" t="s">
        <v>2</v>
      </c>
      <c r="K1292" s="91" t="s">
        <v>2</v>
      </c>
      <c r="O1292" s="92" t="s">
        <v>1170</v>
      </c>
      <c r="P1292" s="92"/>
      <c r="Q1292" s="92"/>
      <c r="R1292" s="92"/>
      <c r="S1292" s="92"/>
      <c r="T1292" s="92"/>
      <c r="U1292" s="92"/>
      <c r="V1292" s="92"/>
      <c r="W1292" s="92"/>
      <c r="X1292" s="92"/>
      <c r="Y1292" s="92"/>
      <c r="Z1292" s="92"/>
      <c r="AA1292" s="92"/>
      <c r="AB1292" s="92"/>
      <c r="AC1292" s="93">
        <v>375.52</v>
      </c>
      <c r="AD1292" s="93"/>
    </row>
    <row r="1293" spans="1:30" x14ac:dyDescent="0.25">
      <c r="C1293" s="91" t="s">
        <v>2</v>
      </c>
      <c r="G1293" s="91" t="s">
        <v>2</v>
      </c>
      <c r="K1293" s="91" t="s">
        <v>2</v>
      </c>
      <c r="O1293" s="92" t="s">
        <v>1171</v>
      </c>
      <c r="P1293" s="92"/>
      <c r="Q1293" s="92"/>
      <c r="R1293" s="92"/>
      <c r="S1293" s="92"/>
      <c r="T1293" s="92"/>
      <c r="U1293" s="92"/>
      <c r="V1293" s="92"/>
      <c r="W1293" s="92"/>
      <c r="X1293" s="92"/>
      <c r="Y1293" s="92"/>
      <c r="Z1293" s="92"/>
      <c r="AA1293" s="92"/>
      <c r="AB1293" s="92"/>
      <c r="AC1293" s="93">
        <v>280.97000000000003</v>
      </c>
      <c r="AD1293" s="93"/>
    </row>
    <row r="1294" spans="1:30" x14ac:dyDescent="0.25">
      <c r="C1294" s="91" t="s">
        <v>2</v>
      </c>
      <c r="G1294" s="91" t="s">
        <v>2</v>
      </c>
      <c r="K1294" s="91" t="s">
        <v>2</v>
      </c>
      <c r="O1294" s="92" t="s">
        <v>1170</v>
      </c>
      <c r="P1294" s="92"/>
      <c r="Q1294" s="92"/>
      <c r="R1294" s="92"/>
      <c r="S1294" s="92"/>
      <c r="T1294" s="92"/>
      <c r="U1294" s="92"/>
      <c r="V1294" s="92"/>
      <c r="W1294" s="92"/>
      <c r="X1294" s="92"/>
      <c r="Y1294" s="92"/>
      <c r="Z1294" s="92"/>
      <c r="AA1294" s="92"/>
      <c r="AB1294" s="92"/>
      <c r="AC1294" s="93">
        <v>136.25</v>
      </c>
      <c r="AD1294" s="93"/>
    </row>
    <row r="1295" spans="1:30" x14ac:dyDescent="0.25">
      <c r="C1295" s="91" t="s">
        <v>2</v>
      </c>
      <c r="G1295" s="91" t="s">
        <v>2</v>
      </c>
      <c r="K1295" s="91" t="s">
        <v>2</v>
      </c>
      <c r="O1295" s="92" t="s">
        <v>1170</v>
      </c>
      <c r="P1295" s="92"/>
      <c r="Q1295" s="92"/>
      <c r="R1295" s="92"/>
      <c r="S1295" s="92"/>
      <c r="T1295" s="92"/>
      <c r="U1295" s="92"/>
      <c r="V1295" s="92"/>
      <c r="W1295" s="92"/>
      <c r="X1295" s="92"/>
      <c r="Y1295" s="92"/>
      <c r="Z1295" s="92"/>
      <c r="AA1295" s="92"/>
      <c r="AB1295" s="92"/>
      <c r="AC1295" s="93">
        <v>339.74</v>
      </c>
      <c r="AD1295" s="93"/>
    </row>
    <row r="1296" spans="1:30" x14ac:dyDescent="0.25">
      <c r="C1296" s="91" t="s">
        <v>2</v>
      </c>
      <c r="G1296" s="91" t="s">
        <v>2</v>
      </c>
      <c r="K1296" s="91" t="s">
        <v>2</v>
      </c>
      <c r="O1296" s="92" t="s">
        <v>1170</v>
      </c>
      <c r="P1296" s="92"/>
      <c r="Q1296" s="92"/>
      <c r="R1296" s="92"/>
      <c r="S1296" s="92"/>
      <c r="T1296" s="92"/>
      <c r="U1296" s="92"/>
      <c r="V1296" s="92"/>
      <c r="W1296" s="92"/>
      <c r="X1296" s="92"/>
      <c r="Y1296" s="92"/>
      <c r="Z1296" s="92"/>
      <c r="AA1296" s="92"/>
      <c r="AB1296" s="92"/>
      <c r="AC1296" s="93">
        <v>136.25</v>
      </c>
      <c r="AD1296" s="93"/>
    </row>
    <row r="1297" spans="1:30" x14ac:dyDescent="0.25">
      <c r="C1297" s="91" t="s">
        <v>2</v>
      </c>
      <c r="G1297" s="91" t="s">
        <v>2</v>
      </c>
      <c r="K1297" s="91" t="s">
        <v>2</v>
      </c>
      <c r="O1297" s="92" t="s">
        <v>1170</v>
      </c>
      <c r="P1297" s="92"/>
      <c r="Q1297" s="92"/>
      <c r="R1297" s="92"/>
      <c r="S1297" s="92"/>
      <c r="T1297" s="92"/>
      <c r="U1297" s="92"/>
      <c r="V1297" s="92"/>
      <c r="W1297" s="92"/>
      <c r="X1297" s="92"/>
      <c r="Y1297" s="92"/>
      <c r="Z1297" s="92"/>
      <c r="AA1297" s="92"/>
      <c r="AB1297" s="92"/>
      <c r="AC1297" s="93">
        <v>237.5</v>
      </c>
      <c r="AD1297" s="93"/>
    </row>
    <row r="1298" spans="1:30" x14ac:dyDescent="0.25">
      <c r="C1298" s="91" t="s">
        <v>2</v>
      </c>
      <c r="G1298" s="91" t="s">
        <v>2</v>
      </c>
      <c r="K1298" s="91" t="s">
        <v>2</v>
      </c>
      <c r="O1298" s="92" t="s">
        <v>1170</v>
      </c>
      <c r="P1298" s="92"/>
      <c r="Q1298" s="92"/>
      <c r="R1298" s="92"/>
      <c r="S1298" s="92"/>
      <c r="T1298" s="92"/>
      <c r="U1298" s="92"/>
      <c r="V1298" s="92"/>
      <c r="W1298" s="92"/>
      <c r="X1298" s="92"/>
      <c r="Y1298" s="92"/>
      <c r="Z1298" s="92"/>
      <c r="AA1298" s="92"/>
      <c r="AB1298" s="92"/>
      <c r="AC1298" s="93">
        <v>243.28</v>
      </c>
      <c r="AD1298" s="93"/>
    </row>
    <row r="1299" spans="1:30" ht="409.6" customHeight="1" x14ac:dyDescent="0.25"/>
    <row r="1300" spans="1:30" ht="12" customHeight="1" x14ac:dyDescent="0.25"/>
    <row r="1301" spans="1:30" ht="13.5" customHeight="1" x14ac:dyDescent="0.25">
      <c r="A1301" s="85" t="s">
        <v>45</v>
      </c>
      <c r="B1301" s="85"/>
      <c r="C1301" s="85"/>
      <c r="D1301" s="85"/>
      <c r="E1301" s="85"/>
      <c r="F1301" s="85"/>
      <c r="G1301" s="85"/>
      <c r="H1301" s="85"/>
      <c r="I1301" s="85"/>
      <c r="J1301" s="85"/>
      <c r="K1301" s="85"/>
      <c r="L1301" s="85"/>
      <c r="M1301" s="85"/>
      <c r="R1301" s="86" t="s">
        <v>1172</v>
      </c>
      <c r="S1301" s="86"/>
      <c r="T1301" s="86"/>
      <c r="U1301" s="86"/>
      <c r="V1301" s="86"/>
      <c r="W1301" s="86"/>
      <c r="X1301" s="86"/>
      <c r="Y1301" s="86"/>
      <c r="Z1301" s="86"/>
      <c r="AA1301" s="86"/>
      <c r="AB1301" s="86"/>
      <c r="AC1301" s="86"/>
      <c r="AD1301" s="86"/>
    </row>
    <row r="1302" spans="1:30" ht="25.5" customHeight="1" x14ac:dyDescent="0.25">
      <c r="C1302" s="77" t="s">
        <v>47</v>
      </c>
      <c r="D1302" s="77"/>
      <c r="E1302" s="77"/>
      <c r="F1302" s="77"/>
      <c r="G1302" s="77"/>
      <c r="H1302" s="77"/>
      <c r="I1302" s="77"/>
      <c r="J1302" s="77"/>
      <c r="K1302" s="77"/>
      <c r="L1302" s="77"/>
      <c r="M1302" s="77"/>
      <c r="N1302" s="77"/>
      <c r="O1302" s="77"/>
      <c r="P1302" s="77"/>
      <c r="Q1302" s="77"/>
      <c r="R1302" s="77"/>
      <c r="S1302" s="77"/>
      <c r="T1302" s="77"/>
      <c r="U1302" s="77"/>
      <c r="V1302" s="77"/>
      <c r="W1302" s="77"/>
      <c r="X1302" s="77"/>
      <c r="Y1302" s="77"/>
      <c r="Z1302" s="77"/>
      <c r="AA1302" s="77"/>
      <c r="AB1302" s="77"/>
      <c r="AC1302" s="77"/>
    </row>
    <row r="1303" spans="1:30" ht="7.5" customHeight="1" x14ac:dyDescent="0.25"/>
    <row r="1304" spans="1:30" ht="18.75" customHeight="1" x14ac:dyDescent="0.25">
      <c r="I1304" s="87" t="s">
        <v>48</v>
      </c>
      <c r="J1304" s="87"/>
      <c r="K1304" s="87"/>
      <c r="L1304" s="87"/>
      <c r="M1304" s="87"/>
      <c r="N1304" s="87"/>
      <c r="O1304" s="87"/>
      <c r="P1304" s="87"/>
      <c r="S1304" s="88" t="s">
        <v>49</v>
      </c>
      <c r="T1304" s="88"/>
      <c r="U1304" s="88"/>
      <c r="V1304" s="88"/>
      <c r="W1304" s="88"/>
      <c r="X1304" s="88"/>
      <c r="Y1304" s="88"/>
    </row>
    <row r="1305" spans="1:30" ht="6.75" customHeight="1" x14ac:dyDescent="0.25"/>
    <row r="1306" spans="1:30" ht="14.25" customHeight="1" x14ac:dyDescent="0.25">
      <c r="A1306" s="89" t="s">
        <v>988</v>
      </c>
      <c r="B1306" s="89"/>
      <c r="C1306" s="89"/>
      <c r="D1306" s="89"/>
      <c r="E1306" s="89"/>
      <c r="F1306" s="89"/>
      <c r="G1306" s="89"/>
      <c r="H1306" s="89"/>
      <c r="I1306" s="89"/>
      <c r="J1306" s="89"/>
      <c r="K1306" s="89"/>
      <c r="L1306" s="89"/>
      <c r="M1306" s="89"/>
      <c r="N1306" s="89"/>
      <c r="O1306" s="89"/>
    </row>
    <row r="1307" spans="1:30" x14ac:dyDescent="0.25">
      <c r="B1307" s="79" t="s">
        <v>51</v>
      </c>
      <c r="C1307" s="79"/>
      <c r="D1307" s="79"/>
      <c r="F1307" s="79" t="s">
        <v>52</v>
      </c>
      <c r="G1307" s="79"/>
      <c r="H1307" s="79"/>
      <c r="I1307" s="79"/>
      <c r="J1307" s="79" t="s">
        <v>53</v>
      </c>
      <c r="K1307" s="79"/>
      <c r="L1307" s="79"/>
      <c r="N1307" s="79" t="s">
        <v>54</v>
      </c>
      <c r="O1307" s="79"/>
      <c r="P1307" s="79"/>
      <c r="Q1307" s="79"/>
      <c r="R1307" s="79"/>
      <c r="S1307" s="79"/>
      <c r="T1307" s="79"/>
      <c r="U1307" s="79"/>
      <c r="V1307" s="79"/>
      <c r="W1307" s="79"/>
      <c r="X1307" s="79"/>
      <c r="Y1307" s="79"/>
      <c r="Z1307" s="79"/>
      <c r="AA1307" s="79"/>
      <c r="AC1307" s="80" t="s">
        <v>55</v>
      </c>
      <c r="AD1307" s="80"/>
    </row>
    <row r="1308" spans="1:30" x14ac:dyDescent="0.25">
      <c r="B1308" s="90" t="s">
        <v>1173</v>
      </c>
      <c r="C1308" s="90"/>
      <c r="D1308" s="90"/>
      <c r="F1308" s="90" t="s">
        <v>314</v>
      </c>
      <c r="G1308" s="90"/>
      <c r="H1308" s="90"/>
      <c r="I1308" s="90"/>
      <c r="J1308" s="90" t="s">
        <v>1111</v>
      </c>
      <c r="K1308" s="90"/>
      <c r="L1308" s="90"/>
      <c r="N1308" s="90" t="s">
        <v>1112</v>
      </c>
      <c r="O1308" s="90"/>
      <c r="P1308" s="90"/>
      <c r="Q1308" s="90"/>
      <c r="R1308" s="90"/>
      <c r="S1308" s="90"/>
      <c r="T1308" s="90"/>
      <c r="U1308" s="90"/>
      <c r="V1308" s="90"/>
      <c r="W1308" s="90"/>
      <c r="X1308" s="90"/>
      <c r="Y1308" s="90"/>
      <c r="Z1308" s="90"/>
      <c r="AA1308" s="90"/>
      <c r="AC1308" s="82">
        <v>6412.37</v>
      </c>
      <c r="AD1308" s="82"/>
    </row>
    <row r="1309" spans="1:30" x14ac:dyDescent="0.25">
      <c r="C1309" s="91" t="s">
        <v>2</v>
      </c>
      <c r="G1309" s="91" t="s">
        <v>2</v>
      </c>
      <c r="K1309" s="91" t="s">
        <v>2</v>
      </c>
      <c r="O1309" s="92" t="s">
        <v>1113</v>
      </c>
      <c r="P1309" s="92"/>
      <c r="Q1309" s="92"/>
      <c r="R1309" s="92"/>
      <c r="S1309" s="92"/>
      <c r="T1309" s="92"/>
      <c r="U1309" s="92"/>
      <c r="V1309" s="92"/>
      <c r="W1309" s="92"/>
      <c r="X1309" s="92"/>
      <c r="Y1309" s="92"/>
      <c r="Z1309" s="92"/>
      <c r="AA1309" s="92"/>
      <c r="AB1309" s="92"/>
      <c r="AC1309" s="93">
        <v>54.18</v>
      </c>
      <c r="AD1309" s="93"/>
    </row>
    <row r="1310" spans="1:30" x14ac:dyDescent="0.25">
      <c r="C1310" s="91" t="s">
        <v>2</v>
      </c>
      <c r="G1310" s="91" t="s">
        <v>2</v>
      </c>
      <c r="K1310" s="91" t="s">
        <v>2</v>
      </c>
      <c r="O1310" s="92" t="s">
        <v>1113</v>
      </c>
      <c r="P1310" s="92"/>
      <c r="Q1310" s="92"/>
      <c r="R1310" s="92"/>
      <c r="S1310" s="92"/>
      <c r="T1310" s="92"/>
      <c r="U1310" s="92"/>
      <c r="V1310" s="92"/>
      <c r="W1310" s="92"/>
      <c r="X1310" s="92"/>
      <c r="Y1310" s="92"/>
      <c r="Z1310" s="92"/>
      <c r="AA1310" s="92"/>
      <c r="AB1310" s="92"/>
      <c r="AC1310" s="93">
        <v>76.28</v>
      </c>
      <c r="AD1310" s="93"/>
    </row>
    <row r="1311" spans="1:30" x14ac:dyDescent="0.25">
      <c r="C1311" s="91" t="s">
        <v>2</v>
      </c>
      <c r="G1311" s="91" t="s">
        <v>2</v>
      </c>
      <c r="K1311" s="91" t="s">
        <v>2</v>
      </c>
      <c r="O1311" s="92" t="s">
        <v>1113</v>
      </c>
      <c r="P1311" s="92"/>
      <c r="Q1311" s="92"/>
      <c r="R1311" s="92"/>
      <c r="S1311" s="92"/>
      <c r="T1311" s="92"/>
      <c r="U1311" s="92"/>
      <c r="V1311" s="92"/>
      <c r="W1311" s="92"/>
      <c r="X1311" s="92"/>
      <c r="Y1311" s="92"/>
      <c r="Z1311" s="92"/>
      <c r="AA1311" s="92"/>
      <c r="AB1311" s="92"/>
      <c r="AC1311" s="93">
        <v>40.64</v>
      </c>
      <c r="AD1311" s="93"/>
    </row>
    <row r="1312" spans="1:30" x14ac:dyDescent="0.25">
      <c r="C1312" s="91" t="s">
        <v>2</v>
      </c>
      <c r="G1312" s="91" t="s">
        <v>2</v>
      </c>
      <c r="K1312" s="91" t="s">
        <v>2</v>
      </c>
      <c r="O1312" s="92" t="s">
        <v>1113</v>
      </c>
      <c r="P1312" s="92"/>
      <c r="Q1312" s="92"/>
      <c r="R1312" s="92"/>
      <c r="S1312" s="92"/>
      <c r="T1312" s="92"/>
      <c r="U1312" s="92"/>
      <c r="V1312" s="92"/>
      <c r="W1312" s="92"/>
      <c r="X1312" s="92"/>
      <c r="Y1312" s="92"/>
      <c r="Z1312" s="92"/>
      <c r="AA1312" s="92"/>
      <c r="AB1312" s="92"/>
      <c r="AC1312" s="93">
        <v>53.44</v>
      </c>
      <c r="AD1312" s="93"/>
    </row>
    <row r="1313" spans="3:30" x14ac:dyDescent="0.25">
      <c r="C1313" s="91" t="s">
        <v>2</v>
      </c>
      <c r="G1313" s="91" t="s">
        <v>2</v>
      </c>
      <c r="K1313" s="91" t="s">
        <v>2</v>
      </c>
      <c r="O1313" s="92" t="s">
        <v>1113</v>
      </c>
      <c r="P1313" s="92"/>
      <c r="Q1313" s="92"/>
      <c r="R1313" s="92"/>
      <c r="S1313" s="92"/>
      <c r="T1313" s="92"/>
      <c r="U1313" s="92"/>
      <c r="V1313" s="92"/>
      <c r="W1313" s="92"/>
      <c r="X1313" s="92"/>
      <c r="Y1313" s="92"/>
      <c r="Z1313" s="92"/>
      <c r="AA1313" s="92"/>
      <c r="AB1313" s="92"/>
      <c r="AC1313" s="93">
        <v>27.09</v>
      </c>
      <c r="AD1313" s="93"/>
    </row>
    <row r="1314" spans="3:30" x14ac:dyDescent="0.25">
      <c r="C1314" s="91" t="s">
        <v>2</v>
      </c>
      <c r="G1314" s="91" t="s">
        <v>2</v>
      </c>
      <c r="K1314" s="91" t="s">
        <v>2</v>
      </c>
      <c r="O1314" s="92" t="s">
        <v>1113</v>
      </c>
      <c r="P1314" s="92"/>
      <c r="Q1314" s="92"/>
      <c r="R1314" s="92"/>
      <c r="S1314" s="92"/>
      <c r="T1314" s="92"/>
      <c r="U1314" s="92"/>
      <c r="V1314" s="92"/>
      <c r="W1314" s="92"/>
      <c r="X1314" s="92"/>
      <c r="Y1314" s="92"/>
      <c r="Z1314" s="92"/>
      <c r="AA1314" s="92"/>
      <c r="AB1314" s="92"/>
      <c r="AC1314" s="93">
        <v>67.73</v>
      </c>
      <c r="AD1314" s="93"/>
    </row>
    <row r="1315" spans="3:30" x14ac:dyDescent="0.25">
      <c r="C1315" s="91" t="s">
        <v>2</v>
      </c>
      <c r="G1315" s="91" t="s">
        <v>2</v>
      </c>
      <c r="K1315" s="91" t="s">
        <v>2</v>
      </c>
      <c r="O1315" s="92" t="s">
        <v>1113</v>
      </c>
      <c r="P1315" s="92"/>
      <c r="Q1315" s="92"/>
      <c r="R1315" s="92"/>
      <c r="S1315" s="92"/>
      <c r="T1315" s="92"/>
      <c r="U1315" s="92"/>
      <c r="V1315" s="92"/>
      <c r="W1315" s="92"/>
      <c r="X1315" s="92"/>
      <c r="Y1315" s="92"/>
      <c r="Z1315" s="92"/>
      <c r="AA1315" s="92"/>
      <c r="AB1315" s="92"/>
      <c r="AC1315" s="93">
        <v>67.73</v>
      </c>
      <c r="AD1315" s="93"/>
    </row>
    <row r="1316" spans="3:30" x14ac:dyDescent="0.25">
      <c r="C1316" s="91" t="s">
        <v>2</v>
      </c>
      <c r="G1316" s="91" t="s">
        <v>2</v>
      </c>
      <c r="K1316" s="91" t="s">
        <v>2</v>
      </c>
      <c r="O1316" s="92" t="s">
        <v>1113</v>
      </c>
      <c r="P1316" s="92"/>
      <c r="Q1316" s="92"/>
      <c r="R1316" s="92"/>
      <c r="S1316" s="92"/>
      <c r="T1316" s="92"/>
      <c r="U1316" s="92"/>
      <c r="V1316" s="92"/>
      <c r="W1316" s="92"/>
      <c r="X1316" s="92"/>
      <c r="Y1316" s="92"/>
      <c r="Z1316" s="92"/>
      <c r="AA1316" s="92"/>
      <c r="AB1316" s="92"/>
      <c r="AC1316" s="93">
        <v>81.27</v>
      </c>
      <c r="AD1316" s="93"/>
    </row>
    <row r="1317" spans="3:30" x14ac:dyDescent="0.25">
      <c r="C1317" s="91" t="s">
        <v>2</v>
      </c>
      <c r="G1317" s="91" t="s">
        <v>2</v>
      </c>
      <c r="K1317" s="91" t="s">
        <v>2</v>
      </c>
      <c r="O1317" s="92" t="s">
        <v>1113</v>
      </c>
      <c r="P1317" s="92"/>
      <c r="Q1317" s="92"/>
      <c r="R1317" s="92"/>
      <c r="S1317" s="92"/>
      <c r="T1317" s="92"/>
      <c r="U1317" s="92"/>
      <c r="V1317" s="92"/>
      <c r="W1317" s="92"/>
      <c r="X1317" s="92"/>
      <c r="Y1317" s="92"/>
      <c r="Z1317" s="92"/>
      <c r="AA1317" s="92"/>
      <c r="AB1317" s="92"/>
      <c r="AC1317" s="93">
        <v>54.18</v>
      </c>
      <c r="AD1317" s="93"/>
    </row>
    <row r="1318" spans="3:30" x14ac:dyDescent="0.25">
      <c r="C1318" s="91" t="s">
        <v>2</v>
      </c>
      <c r="G1318" s="91" t="s">
        <v>2</v>
      </c>
      <c r="K1318" s="91" t="s">
        <v>2</v>
      </c>
      <c r="O1318" s="92" t="s">
        <v>1113</v>
      </c>
      <c r="P1318" s="92"/>
      <c r="Q1318" s="92"/>
      <c r="R1318" s="92"/>
      <c r="S1318" s="92"/>
      <c r="T1318" s="92"/>
      <c r="U1318" s="92"/>
      <c r="V1318" s="92"/>
      <c r="W1318" s="92"/>
      <c r="X1318" s="92"/>
      <c r="Y1318" s="92"/>
      <c r="Z1318" s="92"/>
      <c r="AA1318" s="92"/>
      <c r="AB1318" s="92"/>
      <c r="AC1318" s="93">
        <v>40.64</v>
      </c>
      <c r="AD1318" s="93"/>
    </row>
    <row r="1319" spans="3:30" x14ac:dyDescent="0.25">
      <c r="C1319" s="91" t="s">
        <v>2</v>
      </c>
      <c r="G1319" s="91" t="s">
        <v>2</v>
      </c>
      <c r="K1319" s="91" t="s">
        <v>2</v>
      </c>
      <c r="O1319" s="92" t="s">
        <v>1113</v>
      </c>
      <c r="P1319" s="92"/>
      <c r="Q1319" s="92"/>
      <c r="R1319" s="92"/>
      <c r="S1319" s="92"/>
      <c r="T1319" s="92"/>
      <c r="U1319" s="92"/>
      <c r="V1319" s="92"/>
      <c r="W1319" s="92"/>
      <c r="X1319" s="92"/>
      <c r="Y1319" s="92"/>
      <c r="Z1319" s="92"/>
      <c r="AA1319" s="92"/>
      <c r="AB1319" s="92"/>
      <c r="AC1319" s="93">
        <v>67.73</v>
      </c>
      <c r="AD1319" s="93"/>
    </row>
    <row r="1320" spans="3:30" x14ac:dyDescent="0.25">
      <c r="C1320" s="91" t="s">
        <v>2</v>
      </c>
      <c r="G1320" s="91" t="s">
        <v>2</v>
      </c>
      <c r="K1320" s="91" t="s">
        <v>2</v>
      </c>
      <c r="O1320" s="92" t="s">
        <v>1113</v>
      </c>
      <c r="P1320" s="92"/>
      <c r="Q1320" s="92"/>
      <c r="R1320" s="92"/>
      <c r="S1320" s="92"/>
      <c r="T1320" s="92"/>
      <c r="U1320" s="92"/>
      <c r="V1320" s="92"/>
      <c r="W1320" s="92"/>
      <c r="X1320" s="92"/>
      <c r="Y1320" s="92"/>
      <c r="Z1320" s="92"/>
      <c r="AA1320" s="92"/>
      <c r="AB1320" s="92"/>
      <c r="AC1320" s="93">
        <v>81.27</v>
      </c>
      <c r="AD1320" s="93"/>
    </row>
    <row r="1321" spans="3:30" x14ac:dyDescent="0.25">
      <c r="C1321" s="91" t="s">
        <v>2</v>
      </c>
      <c r="G1321" s="91" t="s">
        <v>2</v>
      </c>
      <c r="K1321" s="91" t="s">
        <v>2</v>
      </c>
      <c r="O1321" s="92" t="s">
        <v>1113</v>
      </c>
      <c r="P1321" s="92"/>
      <c r="Q1321" s="92"/>
      <c r="R1321" s="92"/>
      <c r="S1321" s="92"/>
      <c r="T1321" s="92"/>
      <c r="U1321" s="92"/>
      <c r="V1321" s="92"/>
      <c r="W1321" s="92"/>
      <c r="X1321" s="92"/>
      <c r="Y1321" s="92"/>
      <c r="Z1321" s="92"/>
      <c r="AA1321" s="92"/>
      <c r="AB1321" s="92"/>
      <c r="AC1321" s="93">
        <v>84.83</v>
      </c>
      <c r="AD1321" s="93"/>
    </row>
    <row r="1322" spans="3:30" x14ac:dyDescent="0.25">
      <c r="C1322" s="91" t="s">
        <v>2</v>
      </c>
      <c r="G1322" s="91" t="s">
        <v>2</v>
      </c>
      <c r="K1322" s="91" t="s">
        <v>2</v>
      </c>
      <c r="O1322" s="92" t="s">
        <v>1113</v>
      </c>
      <c r="P1322" s="92"/>
      <c r="Q1322" s="92"/>
      <c r="R1322" s="92"/>
      <c r="S1322" s="92"/>
      <c r="T1322" s="92"/>
      <c r="U1322" s="92"/>
      <c r="V1322" s="92"/>
      <c r="W1322" s="92"/>
      <c r="X1322" s="92"/>
      <c r="Y1322" s="92"/>
      <c r="Z1322" s="92"/>
      <c r="AA1322" s="92"/>
      <c r="AB1322" s="92"/>
      <c r="AC1322" s="93">
        <v>27.09</v>
      </c>
      <c r="AD1322" s="93"/>
    </row>
    <row r="1323" spans="3:30" x14ac:dyDescent="0.25">
      <c r="C1323" s="91" t="s">
        <v>2</v>
      </c>
      <c r="G1323" s="91" t="s">
        <v>2</v>
      </c>
      <c r="K1323" s="91" t="s">
        <v>2</v>
      </c>
      <c r="O1323" s="92" t="s">
        <v>1113</v>
      </c>
      <c r="P1323" s="92"/>
      <c r="Q1323" s="92"/>
      <c r="R1323" s="92"/>
      <c r="S1323" s="92"/>
      <c r="T1323" s="92"/>
      <c r="U1323" s="92"/>
      <c r="V1323" s="92"/>
      <c r="W1323" s="92"/>
      <c r="X1323" s="92"/>
      <c r="Y1323" s="92"/>
      <c r="Z1323" s="92"/>
      <c r="AA1323" s="92"/>
      <c r="AB1323" s="92"/>
      <c r="AC1323" s="93">
        <v>27.09</v>
      </c>
      <c r="AD1323" s="93"/>
    </row>
    <row r="1324" spans="3:30" x14ac:dyDescent="0.25">
      <c r="C1324" s="91" t="s">
        <v>2</v>
      </c>
      <c r="G1324" s="91" t="s">
        <v>2</v>
      </c>
      <c r="K1324" s="91" t="s">
        <v>2</v>
      </c>
      <c r="O1324" s="92" t="s">
        <v>1113</v>
      </c>
      <c r="P1324" s="92"/>
      <c r="Q1324" s="92"/>
      <c r="R1324" s="92"/>
      <c r="S1324" s="92"/>
      <c r="T1324" s="92"/>
      <c r="U1324" s="92"/>
      <c r="V1324" s="92"/>
      <c r="W1324" s="92"/>
      <c r="X1324" s="92"/>
      <c r="Y1324" s="92"/>
      <c r="Z1324" s="92"/>
      <c r="AA1324" s="92"/>
      <c r="AB1324" s="92"/>
      <c r="AC1324" s="93">
        <v>203.04</v>
      </c>
      <c r="AD1324" s="93"/>
    </row>
    <row r="1325" spans="3:30" x14ac:dyDescent="0.25">
      <c r="C1325" s="91" t="s">
        <v>2</v>
      </c>
      <c r="G1325" s="91" t="s">
        <v>2</v>
      </c>
      <c r="K1325" s="91" t="s">
        <v>2</v>
      </c>
      <c r="O1325" s="92" t="s">
        <v>1113</v>
      </c>
      <c r="P1325" s="92"/>
      <c r="Q1325" s="92"/>
      <c r="R1325" s="92"/>
      <c r="S1325" s="92"/>
      <c r="T1325" s="92"/>
      <c r="U1325" s="92"/>
      <c r="V1325" s="92"/>
      <c r="W1325" s="92"/>
      <c r="X1325" s="92"/>
      <c r="Y1325" s="92"/>
      <c r="Z1325" s="92"/>
      <c r="AA1325" s="92"/>
      <c r="AB1325" s="92"/>
      <c r="AC1325" s="93">
        <v>81.27</v>
      </c>
      <c r="AD1325" s="93"/>
    </row>
    <row r="1326" spans="3:30" x14ac:dyDescent="0.25">
      <c r="C1326" s="91" t="s">
        <v>2</v>
      </c>
      <c r="G1326" s="91" t="s">
        <v>2</v>
      </c>
      <c r="K1326" s="91" t="s">
        <v>2</v>
      </c>
      <c r="O1326" s="92" t="s">
        <v>1113</v>
      </c>
      <c r="P1326" s="92"/>
      <c r="Q1326" s="92"/>
      <c r="R1326" s="92"/>
      <c r="S1326" s="92"/>
      <c r="T1326" s="92"/>
      <c r="U1326" s="92"/>
      <c r="V1326" s="92"/>
      <c r="W1326" s="92"/>
      <c r="X1326" s="92"/>
      <c r="Y1326" s="92"/>
      <c r="Z1326" s="92"/>
      <c r="AA1326" s="92"/>
      <c r="AB1326" s="92"/>
      <c r="AC1326" s="93">
        <v>81.27</v>
      </c>
      <c r="AD1326" s="93"/>
    </row>
    <row r="1327" spans="3:30" x14ac:dyDescent="0.25">
      <c r="C1327" s="91" t="s">
        <v>2</v>
      </c>
      <c r="G1327" s="91" t="s">
        <v>2</v>
      </c>
      <c r="K1327" s="91" t="s">
        <v>2</v>
      </c>
      <c r="O1327" s="92" t="s">
        <v>1113</v>
      </c>
      <c r="P1327" s="92"/>
      <c r="Q1327" s="92"/>
      <c r="R1327" s="92"/>
      <c r="S1327" s="92"/>
      <c r="T1327" s="92"/>
      <c r="U1327" s="92"/>
      <c r="V1327" s="92"/>
      <c r="W1327" s="92"/>
      <c r="X1327" s="92"/>
      <c r="Y1327" s="92"/>
      <c r="Z1327" s="92"/>
      <c r="AA1327" s="92"/>
      <c r="AB1327" s="92"/>
      <c r="AC1327" s="93">
        <v>54.18</v>
      </c>
      <c r="AD1327" s="93"/>
    </row>
    <row r="1328" spans="3:30" x14ac:dyDescent="0.25">
      <c r="C1328" s="91" t="s">
        <v>2</v>
      </c>
      <c r="G1328" s="91" t="s">
        <v>2</v>
      </c>
      <c r="K1328" s="91" t="s">
        <v>2</v>
      </c>
      <c r="O1328" s="92" t="s">
        <v>1113</v>
      </c>
      <c r="P1328" s="92"/>
      <c r="Q1328" s="92"/>
      <c r="R1328" s="92"/>
      <c r="S1328" s="92"/>
      <c r="T1328" s="92"/>
      <c r="U1328" s="92"/>
      <c r="V1328" s="92"/>
      <c r="W1328" s="92"/>
      <c r="X1328" s="92"/>
      <c r="Y1328" s="92"/>
      <c r="Z1328" s="92"/>
      <c r="AA1328" s="92"/>
      <c r="AB1328" s="92"/>
      <c r="AC1328" s="93">
        <v>54.18</v>
      </c>
      <c r="AD1328" s="93"/>
    </row>
    <row r="1329" spans="3:30" x14ac:dyDescent="0.25">
      <c r="C1329" s="91" t="s">
        <v>2</v>
      </c>
      <c r="G1329" s="91" t="s">
        <v>2</v>
      </c>
      <c r="K1329" s="91" t="s">
        <v>2</v>
      </c>
      <c r="O1329" s="92" t="s">
        <v>1113</v>
      </c>
      <c r="P1329" s="92"/>
      <c r="Q1329" s="92"/>
      <c r="R1329" s="92"/>
      <c r="S1329" s="92"/>
      <c r="T1329" s="92"/>
      <c r="U1329" s="92"/>
      <c r="V1329" s="92"/>
      <c r="W1329" s="92"/>
      <c r="X1329" s="92"/>
      <c r="Y1329" s="92"/>
      <c r="Z1329" s="92"/>
      <c r="AA1329" s="92"/>
      <c r="AB1329" s="92"/>
      <c r="AC1329" s="93">
        <v>13.55</v>
      </c>
      <c r="AD1329" s="93"/>
    </row>
    <row r="1330" spans="3:30" x14ac:dyDescent="0.25">
      <c r="C1330" s="91" t="s">
        <v>2</v>
      </c>
      <c r="G1330" s="91" t="s">
        <v>2</v>
      </c>
      <c r="K1330" s="91" t="s">
        <v>2</v>
      </c>
      <c r="O1330" s="92" t="s">
        <v>1113</v>
      </c>
      <c r="P1330" s="92"/>
      <c r="Q1330" s="92"/>
      <c r="R1330" s="92"/>
      <c r="S1330" s="92"/>
      <c r="T1330" s="92"/>
      <c r="U1330" s="92"/>
      <c r="V1330" s="92"/>
      <c r="W1330" s="92"/>
      <c r="X1330" s="92"/>
      <c r="Y1330" s="92"/>
      <c r="Z1330" s="92"/>
      <c r="AA1330" s="92"/>
      <c r="AB1330" s="92"/>
      <c r="AC1330" s="93">
        <v>81.27</v>
      </c>
      <c r="AD1330" s="93"/>
    </row>
    <row r="1331" spans="3:30" x14ac:dyDescent="0.25">
      <c r="C1331" s="91" t="s">
        <v>2</v>
      </c>
      <c r="G1331" s="91" t="s">
        <v>2</v>
      </c>
      <c r="K1331" s="91" t="s">
        <v>2</v>
      </c>
      <c r="O1331" s="92" t="s">
        <v>1113</v>
      </c>
      <c r="P1331" s="92"/>
      <c r="Q1331" s="92"/>
      <c r="R1331" s="92"/>
      <c r="S1331" s="92"/>
      <c r="T1331" s="92"/>
      <c r="U1331" s="92"/>
      <c r="V1331" s="92"/>
      <c r="W1331" s="92"/>
      <c r="X1331" s="92"/>
      <c r="Y1331" s="92"/>
      <c r="Z1331" s="92"/>
      <c r="AA1331" s="92"/>
      <c r="AB1331" s="92"/>
      <c r="AC1331" s="93">
        <v>54.18</v>
      </c>
      <c r="AD1331" s="93"/>
    </row>
    <row r="1332" spans="3:30" x14ac:dyDescent="0.25">
      <c r="C1332" s="91" t="s">
        <v>2</v>
      </c>
      <c r="G1332" s="91" t="s">
        <v>2</v>
      </c>
      <c r="K1332" s="91" t="s">
        <v>2</v>
      </c>
      <c r="O1332" s="92" t="s">
        <v>1113</v>
      </c>
      <c r="P1332" s="92"/>
      <c r="Q1332" s="92"/>
      <c r="R1332" s="92"/>
      <c r="S1332" s="92"/>
      <c r="T1332" s="92"/>
      <c r="U1332" s="92"/>
      <c r="V1332" s="92"/>
      <c r="W1332" s="92"/>
      <c r="X1332" s="92"/>
      <c r="Y1332" s="92"/>
      <c r="Z1332" s="92"/>
      <c r="AA1332" s="92"/>
      <c r="AB1332" s="92"/>
      <c r="AC1332" s="93">
        <v>74.87</v>
      </c>
      <c r="AD1332" s="93"/>
    </row>
    <row r="1333" spans="3:30" x14ac:dyDescent="0.25">
      <c r="C1333" s="91" t="s">
        <v>2</v>
      </c>
      <c r="G1333" s="91" t="s">
        <v>2</v>
      </c>
      <c r="K1333" s="91" t="s">
        <v>2</v>
      </c>
      <c r="O1333" s="92" t="s">
        <v>1113</v>
      </c>
      <c r="P1333" s="92"/>
      <c r="Q1333" s="92"/>
      <c r="R1333" s="92"/>
      <c r="S1333" s="92"/>
      <c r="T1333" s="92"/>
      <c r="U1333" s="92"/>
      <c r="V1333" s="92"/>
      <c r="W1333" s="92"/>
      <c r="X1333" s="92"/>
      <c r="Y1333" s="92"/>
      <c r="Z1333" s="92"/>
      <c r="AA1333" s="92"/>
      <c r="AB1333" s="92"/>
      <c r="AC1333" s="93">
        <v>67.73</v>
      </c>
      <c r="AD1333" s="93"/>
    </row>
    <row r="1334" spans="3:30" x14ac:dyDescent="0.25">
      <c r="C1334" s="91" t="s">
        <v>2</v>
      </c>
      <c r="G1334" s="91" t="s">
        <v>2</v>
      </c>
      <c r="K1334" s="91" t="s">
        <v>2</v>
      </c>
      <c r="O1334" s="92" t="s">
        <v>1113</v>
      </c>
      <c r="P1334" s="92"/>
      <c r="Q1334" s="92"/>
      <c r="R1334" s="92"/>
      <c r="S1334" s="92"/>
      <c r="T1334" s="92"/>
      <c r="U1334" s="92"/>
      <c r="V1334" s="92"/>
      <c r="W1334" s="92"/>
      <c r="X1334" s="92"/>
      <c r="Y1334" s="92"/>
      <c r="Z1334" s="92"/>
      <c r="AA1334" s="92"/>
      <c r="AB1334" s="92"/>
      <c r="AC1334" s="93">
        <v>40.64</v>
      </c>
      <c r="AD1334" s="93"/>
    </row>
    <row r="1335" spans="3:30" x14ac:dyDescent="0.25">
      <c r="C1335" s="91" t="s">
        <v>2</v>
      </c>
      <c r="G1335" s="91" t="s">
        <v>2</v>
      </c>
      <c r="K1335" s="91" t="s">
        <v>2</v>
      </c>
      <c r="O1335" s="92" t="s">
        <v>1113</v>
      </c>
      <c r="P1335" s="92"/>
      <c r="Q1335" s="92"/>
      <c r="R1335" s="92"/>
      <c r="S1335" s="92"/>
      <c r="T1335" s="92"/>
      <c r="U1335" s="92"/>
      <c r="V1335" s="92"/>
      <c r="W1335" s="92"/>
      <c r="X1335" s="92"/>
      <c r="Y1335" s="92"/>
      <c r="Z1335" s="92"/>
      <c r="AA1335" s="92"/>
      <c r="AB1335" s="92"/>
      <c r="AC1335" s="93">
        <v>27.09</v>
      </c>
      <c r="AD1335" s="93"/>
    </row>
    <row r="1336" spans="3:30" x14ac:dyDescent="0.25">
      <c r="C1336" s="91" t="s">
        <v>2</v>
      </c>
      <c r="G1336" s="91" t="s">
        <v>2</v>
      </c>
      <c r="K1336" s="91" t="s">
        <v>2</v>
      </c>
      <c r="O1336" s="92" t="s">
        <v>1113</v>
      </c>
      <c r="P1336" s="92"/>
      <c r="Q1336" s="92"/>
      <c r="R1336" s="92"/>
      <c r="S1336" s="92"/>
      <c r="T1336" s="92"/>
      <c r="U1336" s="92"/>
      <c r="V1336" s="92"/>
      <c r="W1336" s="92"/>
      <c r="X1336" s="92"/>
      <c r="Y1336" s="92"/>
      <c r="Z1336" s="92"/>
      <c r="AA1336" s="92"/>
      <c r="AB1336" s="92"/>
      <c r="AC1336" s="93">
        <v>27.09</v>
      </c>
      <c r="AD1336" s="93"/>
    </row>
    <row r="1337" spans="3:30" x14ac:dyDescent="0.25">
      <c r="C1337" s="91" t="s">
        <v>2</v>
      </c>
      <c r="G1337" s="91" t="s">
        <v>2</v>
      </c>
      <c r="K1337" s="91" t="s">
        <v>2</v>
      </c>
      <c r="O1337" s="92" t="s">
        <v>1113</v>
      </c>
      <c r="P1337" s="92"/>
      <c r="Q1337" s="92"/>
      <c r="R1337" s="92"/>
      <c r="S1337" s="92"/>
      <c r="T1337" s="92"/>
      <c r="U1337" s="92"/>
      <c r="V1337" s="92"/>
      <c r="W1337" s="92"/>
      <c r="X1337" s="92"/>
      <c r="Y1337" s="92"/>
      <c r="Z1337" s="92"/>
      <c r="AA1337" s="92"/>
      <c r="AB1337" s="92"/>
      <c r="AC1337" s="93">
        <v>27.09</v>
      </c>
      <c r="AD1337" s="93"/>
    </row>
    <row r="1338" spans="3:30" x14ac:dyDescent="0.25">
      <c r="C1338" s="91" t="s">
        <v>2</v>
      </c>
      <c r="G1338" s="91" t="s">
        <v>2</v>
      </c>
      <c r="K1338" s="91" t="s">
        <v>2</v>
      </c>
      <c r="O1338" s="92" t="s">
        <v>1113</v>
      </c>
      <c r="P1338" s="92"/>
      <c r="Q1338" s="92"/>
      <c r="R1338" s="92"/>
      <c r="S1338" s="92"/>
      <c r="T1338" s="92"/>
      <c r="U1338" s="92"/>
      <c r="V1338" s="92"/>
      <c r="W1338" s="92"/>
      <c r="X1338" s="92"/>
      <c r="Y1338" s="92"/>
      <c r="Z1338" s="92"/>
      <c r="AA1338" s="92"/>
      <c r="AB1338" s="92"/>
      <c r="AC1338" s="93">
        <v>-13.55</v>
      </c>
      <c r="AD1338" s="93"/>
    </row>
    <row r="1339" spans="3:30" x14ac:dyDescent="0.25">
      <c r="C1339" s="91" t="s">
        <v>2</v>
      </c>
      <c r="G1339" s="91" t="s">
        <v>2</v>
      </c>
      <c r="K1339" s="91" t="s">
        <v>2</v>
      </c>
      <c r="O1339" s="92" t="s">
        <v>1113</v>
      </c>
      <c r="P1339" s="92"/>
      <c r="Q1339" s="92"/>
      <c r="R1339" s="92"/>
      <c r="S1339" s="92"/>
      <c r="T1339" s="92"/>
      <c r="U1339" s="92"/>
      <c r="V1339" s="92"/>
      <c r="W1339" s="92"/>
      <c r="X1339" s="92"/>
      <c r="Y1339" s="92"/>
      <c r="Z1339" s="92"/>
      <c r="AA1339" s="92"/>
      <c r="AB1339" s="92"/>
      <c r="AC1339" s="93">
        <v>54.18</v>
      </c>
      <c r="AD1339" s="93"/>
    </row>
    <row r="1340" spans="3:30" x14ac:dyDescent="0.25">
      <c r="C1340" s="91" t="s">
        <v>2</v>
      </c>
      <c r="G1340" s="91" t="s">
        <v>2</v>
      </c>
      <c r="K1340" s="91" t="s">
        <v>2</v>
      </c>
      <c r="O1340" s="92" t="s">
        <v>1113</v>
      </c>
      <c r="P1340" s="92"/>
      <c r="Q1340" s="92"/>
      <c r="R1340" s="92"/>
      <c r="S1340" s="92"/>
      <c r="T1340" s="92"/>
      <c r="U1340" s="92"/>
      <c r="V1340" s="92"/>
      <c r="W1340" s="92"/>
      <c r="X1340" s="92"/>
      <c r="Y1340" s="92"/>
      <c r="Z1340" s="92"/>
      <c r="AA1340" s="92"/>
      <c r="AB1340" s="92"/>
      <c r="AC1340" s="93">
        <v>54.18</v>
      </c>
      <c r="AD1340" s="93"/>
    </row>
    <row r="1341" spans="3:30" x14ac:dyDescent="0.25">
      <c r="C1341" s="91" t="s">
        <v>2</v>
      </c>
      <c r="G1341" s="91" t="s">
        <v>2</v>
      </c>
      <c r="K1341" s="91" t="s">
        <v>2</v>
      </c>
      <c r="O1341" s="92" t="s">
        <v>1113</v>
      </c>
      <c r="P1341" s="92"/>
      <c r="Q1341" s="92"/>
      <c r="R1341" s="92"/>
      <c r="S1341" s="92"/>
      <c r="T1341" s="92"/>
      <c r="U1341" s="92"/>
      <c r="V1341" s="92"/>
      <c r="W1341" s="92"/>
      <c r="X1341" s="92"/>
      <c r="Y1341" s="92"/>
      <c r="Z1341" s="92"/>
      <c r="AA1341" s="92"/>
      <c r="AB1341" s="92"/>
      <c r="AC1341" s="93">
        <v>75.55</v>
      </c>
      <c r="AD1341" s="93"/>
    </row>
    <row r="1342" spans="3:30" x14ac:dyDescent="0.25">
      <c r="C1342" s="91" t="s">
        <v>2</v>
      </c>
      <c r="G1342" s="91" t="s">
        <v>2</v>
      </c>
      <c r="K1342" s="91" t="s">
        <v>2</v>
      </c>
      <c r="O1342" s="92" t="s">
        <v>1113</v>
      </c>
      <c r="P1342" s="92"/>
      <c r="Q1342" s="92"/>
      <c r="R1342" s="92"/>
      <c r="S1342" s="92"/>
      <c r="T1342" s="92"/>
      <c r="U1342" s="92"/>
      <c r="V1342" s="92"/>
      <c r="W1342" s="92"/>
      <c r="X1342" s="92"/>
      <c r="Y1342" s="92"/>
      <c r="Z1342" s="92"/>
      <c r="AA1342" s="92"/>
      <c r="AB1342" s="92"/>
      <c r="AC1342" s="93">
        <v>27.09</v>
      </c>
      <c r="AD1342" s="93"/>
    </row>
    <row r="1343" spans="3:30" x14ac:dyDescent="0.25">
      <c r="C1343" s="91" t="s">
        <v>2</v>
      </c>
      <c r="G1343" s="91" t="s">
        <v>2</v>
      </c>
      <c r="K1343" s="91" t="s">
        <v>2</v>
      </c>
      <c r="O1343" s="92" t="s">
        <v>1113</v>
      </c>
      <c r="P1343" s="92"/>
      <c r="Q1343" s="92"/>
      <c r="R1343" s="92"/>
      <c r="S1343" s="92"/>
      <c r="T1343" s="92"/>
      <c r="U1343" s="92"/>
      <c r="V1343" s="92"/>
      <c r="W1343" s="92"/>
      <c r="X1343" s="92"/>
      <c r="Y1343" s="92"/>
      <c r="Z1343" s="92"/>
      <c r="AA1343" s="92"/>
      <c r="AB1343" s="92"/>
      <c r="AC1343" s="93">
        <v>40.64</v>
      </c>
      <c r="AD1343" s="93"/>
    </row>
    <row r="1344" spans="3:30" x14ac:dyDescent="0.25">
      <c r="C1344" s="91" t="s">
        <v>2</v>
      </c>
      <c r="G1344" s="91" t="s">
        <v>2</v>
      </c>
      <c r="K1344" s="91" t="s">
        <v>2</v>
      </c>
      <c r="O1344" s="92" t="s">
        <v>1113</v>
      </c>
      <c r="P1344" s="92"/>
      <c r="Q1344" s="92"/>
      <c r="R1344" s="92"/>
      <c r="S1344" s="92"/>
      <c r="T1344" s="92"/>
      <c r="U1344" s="92"/>
      <c r="V1344" s="92"/>
      <c r="W1344" s="92"/>
      <c r="X1344" s="92"/>
      <c r="Y1344" s="92"/>
      <c r="Z1344" s="92"/>
      <c r="AA1344" s="92"/>
      <c r="AB1344" s="92"/>
      <c r="AC1344" s="93">
        <v>54.18</v>
      </c>
      <c r="AD1344" s="93"/>
    </row>
    <row r="1345" spans="3:30" x14ac:dyDescent="0.25">
      <c r="C1345" s="91" t="s">
        <v>2</v>
      </c>
      <c r="G1345" s="91" t="s">
        <v>2</v>
      </c>
      <c r="K1345" s="91" t="s">
        <v>2</v>
      </c>
      <c r="O1345" s="92" t="s">
        <v>1113</v>
      </c>
      <c r="P1345" s="92"/>
      <c r="Q1345" s="92"/>
      <c r="R1345" s="92"/>
      <c r="S1345" s="92"/>
      <c r="T1345" s="92"/>
      <c r="U1345" s="92"/>
      <c r="V1345" s="92"/>
      <c r="W1345" s="92"/>
      <c r="X1345" s="92"/>
      <c r="Y1345" s="92"/>
      <c r="Z1345" s="92"/>
      <c r="AA1345" s="92"/>
      <c r="AB1345" s="92"/>
      <c r="AC1345" s="93">
        <v>128.66</v>
      </c>
      <c r="AD1345" s="93"/>
    </row>
    <row r="1346" spans="3:30" x14ac:dyDescent="0.25">
      <c r="C1346" s="91" t="s">
        <v>2</v>
      </c>
      <c r="G1346" s="91" t="s">
        <v>2</v>
      </c>
      <c r="K1346" s="91" t="s">
        <v>2</v>
      </c>
      <c r="O1346" s="92" t="s">
        <v>1113</v>
      </c>
      <c r="P1346" s="92"/>
      <c r="Q1346" s="92"/>
      <c r="R1346" s="92"/>
      <c r="S1346" s="92"/>
      <c r="T1346" s="92"/>
      <c r="U1346" s="92"/>
      <c r="V1346" s="92"/>
      <c r="W1346" s="92"/>
      <c r="X1346" s="92"/>
      <c r="Y1346" s="92"/>
      <c r="Z1346" s="92"/>
      <c r="AA1346" s="92"/>
      <c r="AB1346" s="92"/>
      <c r="AC1346" s="93">
        <v>54.18</v>
      </c>
      <c r="AD1346" s="93"/>
    </row>
    <row r="1347" spans="3:30" x14ac:dyDescent="0.25">
      <c r="C1347" s="91" t="s">
        <v>2</v>
      </c>
      <c r="G1347" s="91" t="s">
        <v>2</v>
      </c>
      <c r="K1347" s="91" t="s">
        <v>2</v>
      </c>
      <c r="O1347" s="92" t="s">
        <v>1113</v>
      </c>
      <c r="P1347" s="92"/>
      <c r="Q1347" s="92"/>
      <c r="R1347" s="92"/>
      <c r="S1347" s="92"/>
      <c r="T1347" s="92"/>
      <c r="U1347" s="92"/>
      <c r="V1347" s="92"/>
      <c r="W1347" s="92"/>
      <c r="X1347" s="92"/>
      <c r="Y1347" s="92"/>
      <c r="Z1347" s="92"/>
      <c r="AA1347" s="92"/>
      <c r="AB1347" s="92"/>
      <c r="AC1347" s="93">
        <v>54.18</v>
      </c>
      <c r="AD1347" s="93"/>
    </row>
    <row r="1348" spans="3:30" x14ac:dyDescent="0.25">
      <c r="C1348" s="91" t="s">
        <v>2</v>
      </c>
      <c r="G1348" s="91" t="s">
        <v>2</v>
      </c>
      <c r="K1348" s="91" t="s">
        <v>2</v>
      </c>
      <c r="O1348" s="92" t="s">
        <v>1113</v>
      </c>
      <c r="P1348" s="92"/>
      <c r="Q1348" s="92"/>
      <c r="R1348" s="92"/>
      <c r="S1348" s="92"/>
      <c r="T1348" s="92"/>
      <c r="U1348" s="92"/>
      <c r="V1348" s="92"/>
      <c r="W1348" s="92"/>
      <c r="X1348" s="92"/>
      <c r="Y1348" s="92"/>
      <c r="Z1348" s="92"/>
      <c r="AA1348" s="92"/>
      <c r="AB1348" s="92"/>
      <c r="AC1348" s="93">
        <v>54.18</v>
      </c>
      <c r="AD1348" s="93"/>
    </row>
    <row r="1349" spans="3:30" x14ac:dyDescent="0.25">
      <c r="C1349" s="91" t="s">
        <v>2</v>
      </c>
      <c r="G1349" s="91" t="s">
        <v>2</v>
      </c>
      <c r="K1349" s="91" t="s">
        <v>2</v>
      </c>
      <c r="O1349" s="92" t="s">
        <v>1113</v>
      </c>
      <c r="P1349" s="92"/>
      <c r="Q1349" s="92"/>
      <c r="R1349" s="92"/>
      <c r="S1349" s="92"/>
      <c r="T1349" s="92"/>
      <c r="U1349" s="92"/>
      <c r="V1349" s="92"/>
      <c r="W1349" s="92"/>
      <c r="X1349" s="92"/>
      <c r="Y1349" s="92"/>
      <c r="Z1349" s="92"/>
      <c r="AA1349" s="92"/>
      <c r="AB1349" s="92"/>
      <c r="AC1349" s="93">
        <v>54.18</v>
      </c>
      <c r="AD1349" s="93"/>
    </row>
    <row r="1350" spans="3:30" x14ac:dyDescent="0.25">
      <c r="C1350" s="91" t="s">
        <v>2</v>
      </c>
      <c r="G1350" s="91" t="s">
        <v>2</v>
      </c>
      <c r="K1350" s="91" t="s">
        <v>2</v>
      </c>
      <c r="O1350" s="92" t="s">
        <v>1113</v>
      </c>
      <c r="P1350" s="92"/>
      <c r="Q1350" s="92"/>
      <c r="R1350" s="92"/>
      <c r="S1350" s="92"/>
      <c r="T1350" s="92"/>
      <c r="U1350" s="92"/>
      <c r="V1350" s="92"/>
      <c r="W1350" s="92"/>
      <c r="X1350" s="92"/>
      <c r="Y1350" s="92"/>
      <c r="Z1350" s="92"/>
      <c r="AA1350" s="92"/>
      <c r="AB1350" s="92"/>
      <c r="AC1350" s="93">
        <v>27.09</v>
      </c>
      <c r="AD1350" s="93"/>
    </row>
    <row r="1351" spans="3:30" x14ac:dyDescent="0.25">
      <c r="C1351" s="91" t="s">
        <v>2</v>
      </c>
      <c r="G1351" s="91" t="s">
        <v>2</v>
      </c>
      <c r="K1351" s="91" t="s">
        <v>2</v>
      </c>
      <c r="O1351" s="92" t="s">
        <v>1113</v>
      </c>
      <c r="P1351" s="92"/>
      <c r="Q1351" s="92"/>
      <c r="R1351" s="92"/>
      <c r="S1351" s="92"/>
      <c r="T1351" s="92"/>
      <c r="U1351" s="92"/>
      <c r="V1351" s="92"/>
      <c r="W1351" s="92"/>
      <c r="X1351" s="92"/>
      <c r="Y1351" s="92"/>
      <c r="Z1351" s="92"/>
      <c r="AA1351" s="92"/>
      <c r="AB1351" s="92"/>
      <c r="AC1351" s="93">
        <v>27.09</v>
      </c>
      <c r="AD1351" s="93"/>
    </row>
    <row r="1352" spans="3:30" x14ac:dyDescent="0.25">
      <c r="C1352" s="91" t="s">
        <v>2</v>
      </c>
      <c r="G1352" s="91" t="s">
        <v>2</v>
      </c>
      <c r="K1352" s="91" t="s">
        <v>2</v>
      </c>
      <c r="O1352" s="92" t="s">
        <v>1113</v>
      </c>
      <c r="P1352" s="92"/>
      <c r="Q1352" s="92"/>
      <c r="R1352" s="92"/>
      <c r="S1352" s="92"/>
      <c r="T1352" s="92"/>
      <c r="U1352" s="92"/>
      <c r="V1352" s="92"/>
      <c r="W1352" s="92"/>
      <c r="X1352" s="92"/>
      <c r="Y1352" s="92"/>
      <c r="Z1352" s="92"/>
      <c r="AA1352" s="92"/>
      <c r="AB1352" s="92"/>
      <c r="AC1352" s="93">
        <v>27.09</v>
      </c>
      <c r="AD1352" s="93"/>
    </row>
    <row r="1353" spans="3:30" x14ac:dyDescent="0.25">
      <c r="C1353" s="91" t="s">
        <v>2</v>
      </c>
      <c r="G1353" s="91" t="s">
        <v>2</v>
      </c>
      <c r="K1353" s="91" t="s">
        <v>2</v>
      </c>
      <c r="O1353" s="92" t="s">
        <v>1113</v>
      </c>
      <c r="P1353" s="92"/>
      <c r="Q1353" s="92"/>
      <c r="R1353" s="92"/>
      <c r="S1353" s="92"/>
      <c r="T1353" s="92"/>
      <c r="U1353" s="92"/>
      <c r="V1353" s="92"/>
      <c r="W1353" s="92"/>
      <c r="X1353" s="92"/>
      <c r="Y1353" s="92"/>
      <c r="Z1353" s="92"/>
      <c r="AA1353" s="92"/>
      <c r="AB1353" s="92"/>
      <c r="AC1353" s="93">
        <v>66.66</v>
      </c>
      <c r="AD1353" s="93"/>
    </row>
    <row r="1354" spans="3:30" x14ac:dyDescent="0.25">
      <c r="C1354" s="91" t="s">
        <v>2</v>
      </c>
      <c r="G1354" s="91" t="s">
        <v>2</v>
      </c>
      <c r="K1354" s="91" t="s">
        <v>2</v>
      </c>
      <c r="O1354" s="92" t="s">
        <v>1113</v>
      </c>
      <c r="P1354" s="92"/>
      <c r="Q1354" s="92"/>
      <c r="R1354" s="92"/>
      <c r="S1354" s="92"/>
      <c r="T1354" s="92"/>
      <c r="U1354" s="92"/>
      <c r="V1354" s="92"/>
      <c r="W1354" s="92"/>
      <c r="X1354" s="92"/>
      <c r="Y1354" s="92"/>
      <c r="Z1354" s="92"/>
      <c r="AA1354" s="92"/>
      <c r="AB1354" s="92"/>
      <c r="AC1354" s="93">
        <v>27.09</v>
      </c>
      <c r="AD1354" s="93"/>
    </row>
    <row r="1355" spans="3:30" x14ac:dyDescent="0.25">
      <c r="C1355" s="91" t="s">
        <v>2</v>
      </c>
      <c r="G1355" s="91" t="s">
        <v>2</v>
      </c>
      <c r="K1355" s="91" t="s">
        <v>2</v>
      </c>
      <c r="O1355" s="92" t="s">
        <v>1113</v>
      </c>
      <c r="P1355" s="92"/>
      <c r="Q1355" s="92"/>
      <c r="R1355" s="92"/>
      <c r="S1355" s="92"/>
      <c r="T1355" s="92"/>
      <c r="U1355" s="92"/>
      <c r="V1355" s="92"/>
      <c r="W1355" s="92"/>
      <c r="X1355" s="92"/>
      <c r="Y1355" s="92"/>
      <c r="Z1355" s="92"/>
      <c r="AA1355" s="92"/>
      <c r="AB1355" s="92"/>
      <c r="AC1355" s="93">
        <v>81.27</v>
      </c>
      <c r="AD1355" s="93"/>
    </row>
    <row r="1356" spans="3:30" x14ac:dyDescent="0.25">
      <c r="C1356" s="91" t="s">
        <v>2</v>
      </c>
      <c r="G1356" s="91" t="s">
        <v>2</v>
      </c>
      <c r="K1356" s="91" t="s">
        <v>2</v>
      </c>
      <c r="O1356" s="92" t="s">
        <v>1113</v>
      </c>
      <c r="P1356" s="92"/>
      <c r="Q1356" s="92"/>
      <c r="R1356" s="92"/>
      <c r="S1356" s="92"/>
      <c r="T1356" s="92"/>
      <c r="U1356" s="92"/>
      <c r="V1356" s="92"/>
      <c r="W1356" s="92"/>
      <c r="X1356" s="92"/>
      <c r="Y1356" s="92"/>
      <c r="Z1356" s="92"/>
      <c r="AA1356" s="92"/>
      <c r="AB1356" s="92"/>
      <c r="AC1356" s="93">
        <v>81.27</v>
      </c>
      <c r="AD1356" s="93"/>
    </row>
    <row r="1357" spans="3:30" x14ac:dyDescent="0.25">
      <c r="C1357" s="91" t="s">
        <v>2</v>
      </c>
      <c r="G1357" s="91" t="s">
        <v>2</v>
      </c>
      <c r="K1357" s="91" t="s">
        <v>2</v>
      </c>
      <c r="O1357" s="92" t="s">
        <v>1113</v>
      </c>
      <c r="P1357" s="92"/>
      <c r="Q1357" s="92"/>
      <c r="R1357" s="92"/>
      <c r="S1357" s="92"/>
      <c r="T1357" s="92"/>
      <c r="U1357" s="92"/>
      <c r="V1357" s="92"/>
      <c r="W1357" s="92"/>
      <c r="X1357" s="92"/>
      <c r="Y1357" s="92"/>
      <c r="Z1357" s="92"/>
      <c r="AA1357" s="92"/>
      <c r="AB1357" s="92"/>
      <c r="AC1357" s="93">
        <v>40.64</v>
      </c>
      <c r="AD1357" s="93"/>
    </row>
    <row r="1358" spans="3:30" x14ac:dyDescent="0.25">
      <c r="C1358" s="91" t="s">
        <v>2</v>
      </c>
      <c r="G1358" s="91" t="s">
        <v>2</v>
      </c>
      <c r="K1358" s="91" t="s">
        <v>2</v>
      </c>
      <c r="O1358" s="92" t="s">
        <v>1113</v>
      </c>
      <c r="P1358" s="92"/>
      <c r="Q1358" s="92"/>
      <c r="R1358" s="92"/>
      <c r="S1358" s="92"/>
      <c r="T1358" s="92"/>
      <c r="U1358" s="92"/>
      <c r="V1358" s="92"/>
      <c r="W1358" s="92"/>
      <c r="X1358" s="92"/>
      <c r="Y1358" s="92"/>
      <c r="Z1358" s="92"/>
      <c r="AA1358" s="92"/>
      <c r="AB1358" s="92"/>
      <c r="AC1358" s="93">
        <v>27.09</v>
      </c>
      <c r="AD1358" s="93"/>
    </row>
    <row r="1359" spans="3:30" x14ac:dyDescent="0.25">
      <c r="C1359" s="91" t="s">
        <v>2</v>
      </c>
      <c r="G1359" s="91" t="s">
        <v>2</v>
      </c>
      <c r="K1359" s="91" t="s">
        <v>2</v>
      </c>
      <c r="O1359" s="92" t="s">
        <v>1113</v>
      </c>
      <c r="P1359" s="92"/>
      <c r="Q1359" s="92"/>
      <c r="R1359" s="92"/>
      <c r="S1359" s="92"/>
      <c r="T1359" s="92"/>
      <c r="U1359" s="92"/>
      <c r="V1359" s="92"/>
      <c r="W1359" s="92"/>
      <c r="X1359" s="92"/>
      <c r="Y1359" s="92"/>
      <c r="Z1359" s="92"/>
      <c r="AA1359" s="92"/>
      <c r="AB1359" s="92"/>
      <c r="AC1359" s="93">
        <v>40.64</v>
      </c>
      <c r="AD1359" s="93"/>
    </row>
    <row r="1360" spans="3:30" x14ac:dyDescent="0.25">
      <c r="C1360" s="91" t="s">
        <v>2</v>
      </c>
      <c r="G1360" s="91" t="s">
        <v>2</v>
      </c>
      <c r="K1360" s="91" t="s">
        <v>2</v>
      </c>
      <c r="O1360" s="92" t="s">
        <v>1113</v>
      </c>
      <c r="P1360" s="92"/>
      <c r="Q1360" s="92"/>
      <c r="R1360" s="92"/>
      <c r="S1360" s="92"/>
      <c r="T1360" s="92"/>
      <c r="U1360" s="92"/>
      <c r="V1360" s="92"/>
      <c r="W1360" s="92"/>
      <c r="X1360" s="92"/>
      <c r="Y1360" s="92"/>
      <c r="Z1360" s="92"/>
      <c r="AA1360" s="92"/>
      <c r="AB1360" s="92"/>
      <c r="AC1360" s="93">
        <v>40.64</v>
      </c>
      <c r="AD1360" s="93"/>
    </row>
    <row r="1361" spans="1:30" ht="11.25" customHeight="1" x14ac:dyDescent="0.25"/>
    <row r="1362" spans="1:30" ht="12" customHeight="1" x14ac:dyDescent="0.25"/>
    <row r="1363" spans="1:30" ht="13.5" customHeight="1" x14ac:dyDescent="0.25">
      <c r="A1363" s="85" t="s">
        <v>45</v>
      </c>
      <c r="B1363" s="85"/>
      <c r="C1363" s="85"/>
      <c r="D1363" s="85"/>
      <c r="E1363" s="85"/>
      <c r="F1363" s="85"/>
      <c r="G1363" s="85"/>
      <c r="H1363" s="85"/>
      <c r="I1363" s="85"/>
      <c r="J1363" s="85"/>
      <c r="K1363" s="85"/>
      <c r="L1363" s="85"/>
      <c r="M1363" s="85"/>
      <c r="R1363" s="86" t="s">
        <v>1174</v>
      </c>
      <c r="S1363" s="86"/>
      <c r="T1363" s="86"/>
      <c r="U1363" s="86"/>
      <c r="V1363" s="86"/>
      <c r="W1363" s="86"/>
      <c r="X1363" s="86"/>
      <c r="Y1363" s="86"/>
      <c r="Z1363" s="86"/>
      <c r="AA1363" s="86"/>
      <c r="AB1363" s="86"/>
      <c r="AC1363" s="86"/>
      <c r="AD1363" s="86"/>
    </row>
    <row r="1364" spans="1:30" ht="25.5" customHeight="1" x14ac:dyDescent="0.25">
      <c r="C1364" s="77" t="s">
        <v>47</v>
      </c>
      <c r="D1364" s="77"/>
      <c r="E1364" s="77"/>
      <c r="F1364" s="77"/>
      <c r="G1364" s="77"/>
      <c r="H1364" s="77"/>
      <c r="I1364" s="77"/>
      <c r="J1364" s="77"/>
      <c r="K1364" s="77"/>
      <c r="L1364" s="77"/>
      <c r="M1364" s="77"/>
      <c r="N1364" s="77"/>
      <c r="O1364" s="77"/>
      <c r="P1364" s="77"/>
      <c r="Q1364" s="77"/>
      <c r="R1364" s="77"/>
      <c r="S1364" s="77"/>
      <c r="T1364" s="77"/>
      <c r="U1364" s="77"/>
      <c r="V1364" s="77"/>
      <c r="W1364" s="77"/>
      <c r="X1364" s="77"/>
      <c r="Y1364" s="77"/>
      <c r="Z1364" s="77"/>
      <c r="AA1364" s="77"/>
      <c r="AB1364" s="77"/>
      <c r="AC1364" s="77"/>
    </row>
    <row r="1365" spans="1:30" ht="7.5" customHeight="1" x14ac:dyDescent="0.25"/>
    <row r="1366" spans="1:30" ht="18.75" customHeight="1" x14ac:dyDescent="0.25">
      <c r="I1366" s="87" t="s">
        <v>48</v>
      </c>
      <c r="J1366" s="87"/>
      <c r="K1366" s="87"/>
      <c r="L1366" s="87"/>
      <c r="M1366" s="87"/>
      <c r="N1366" s="87"/>
      <c r="O1366" s="87"/>
      <c r="P1366" s="87"/>
      <c r="S1366" s="88" t="s">
        <v>49</v>
      </c>
      <c r="T1366" s="88"/>
      <c r="U1366" s="88"/>
      <c r="V1366" s="88"/>
      <c r="W1366" s="88"/>
      <c r="X1366" s="88"/>
      <c r="Y1366" s="88"/>
    </row>
    <row r="1367" spans="1:30" ht="6.75" customHeight="1" x14ac:dyDescent="0.25"/>
    <row r="1368" spans="1:30" ht="14.25" customHeight="1" x14ac:dyDescent="0.25">
      <c r="A1368" s="89" t="s">
        <v>988</v>
      </c>
      <c r="B1368" s="89"/>
      <c r="C1368" s="89"/>
      <c r="D1368" s="89"/>
      <c r="E1368" s="89"/>
      <c r="F1368" s="89"/>
      <c r="G1368" s="89"/>
      <c r="H1368" s="89"/>
      <c r="I1368" s="89"/>
      <c r="J1368" s="89"/>
      <c r="K1368" s="89"/>
      <c r="L1368" s="89"/>
      <c r="M1368" s="89"/>
      <c r="N1368" s="89"/>
      <c r="O1368" s="89"/>
    </row>
    <row r="1369" spans="1:30" x14ac:dyDescent="0.25">
      <c r="B1369" s="79" t="s">
        <v>51</v>
      </c>
      <c r="C1369" s="79"/>
      <c r="D1369" s="79"/>
      <c r="F1369" s="79" t="s">
        <v>52</v>
      </c>
      <c r="G1369" s="79"/>
      <c r="H1369" s="79"/>
      <c r="I1369" s="79"/>
      <c r="J1369" s="79" t="s">
        <v>53</v>
      </c>
      <c r="K1369" s="79"/>
      <c r="L1369" s="79"/>
      <c r="N1369" s="79" t="s">
        <v>54</v>
      </c>
      <c r="O1369" s="79"/>
      <c r="P1369" s="79"/>
      <c r="Q1369" s="79"/>
      <c r="R1369" s="79"/>
      <c r="S1369" s="79"/>
      <c r="T1369" s="79"/>
      <c r="U1369" s="79"/>
      <c r="V1369" s="79"/>
      <c r="W1369" s="79"/>
      <c r="X1369" s="79"/>
      <c r="Y1369" s="79"/>
      <c r="Z1369" s="79"/>
      <c r="AA1369" s="79"/>
      <c r="AC1369" s="80" t="s">
        <v>55</v>
      </c>
      <c r="AD1369" s="80"/>
    </row>
    <row r="1370" spans="1:30" x14ac:dyDescent="0.25">
      <c r="B1370" s="90" t="s">
        <v>1173</v>
      </c>
      <c r="C1370" s="90"/>
      <c r="D1370" s="90"/>
      <c r="F1370" s="90" t="s">
        <v>314</v>
      </c>
      <c r="G1370" s="90"/>
      <c r="H1370" s="90"/>
      <c r="I1370" s="90"/>
      <c r="J1370" s="90" t="s">
        <v>1111</v>
      </c>
      <c r="K1370" s="90"/>
      <c r="L1370" s="90"/>
      <c r="N1370" s="90" t="s">
        <v>1112</v>
      </c>
      <c r="O1370" s="90"/>
      <c r="P1370" s="90"/>
      <c r="Q1370" s="90"/>
      <c r="R1370" s="90"/>
      <c r="S1370" s="90"/>
      <c r="T1370" s="90"/>
      <c r="U1370" s="90"/>
      <c r="V1370" s="90"/>
      <c r="W1370" s="90"/>
      <c r="X1370" s="90"/>
      <c r="Y1370" s="90"/>
      <c r="Z1370" s="90"/>
      <c r="AA1370" s="90"/>
      <c r="AC1370" s="82">
        <v>6412.37</v>
      </c>
      <c r="AD1370" s="82"/>
    </row>
    <row r="1371" spans="1:30" x14ac:dyDescent="0.25">
      <c r="C1371" s="91" t="s">
        <v>2</v>
      </c>
      <c r="G1371" s="91" t="s">
        <v>2</v>
      </c>
      <c r="K1371" s="91" t="s">
        <v>2</v>
      </c>
      <c r="O1371" s="92" t="s">
        <v>1113</v>
      </c>
      <c r="P1371" s="92"/>
      <c r="Q1371" s="92"/>
      <c r="R1371" s="92"/>
      <c r="S1371" s="92"/>
      <c r="T1371" s="92"/>
      <c r="U1371" s="92"/>
      <c r="V1371" s="92"/>
      <c r="W1371" s="92"/>
      <c r="X1371" s="92"/>
      <c r="Y1371" s="92"/>
      <c r="Z1371" s="92"/>
      <c r="AA1371" s="92"/>
      <c r="AB1371" s="92"/>
      <c r="AC1371" s="93">
        <v>27.09</v>
      </c>
      <c r="AD1371" s="93"/>
    </row>
    <row r="1372" spans="1:30" x14ac:dyDescent="0.25">
      <c r="C1372" s="91" t="s">
        <v>2</v>
      </c>
      <c r="G1372" s="91" t="s">
        <v>2</v>
      </c>
      <c r="K1372" s="91" t="s">
        <v>2</v>
      </c>
      <c r="O1372" s="92" t="s">
        <v>1113</v>
      </c>
      <c r="P1372" s="92"/>
      <c r="Q1372" s="92"/>
      <c r="R1372" s="92"/>
      <c r="S1372" s="92"/>
      <c r="T1372" s="92"/>
      <c r="U1372" s="92"/>
      <c r="V1372" s="92"/>
      <c r="W1372" s="92"/>
      <c r="X1372" s="92"/>
      <c r="Y1372" s="92"/>
      <c r="Z1372" s="92"/>
      <c r="AA1372" s="92"/>
      <c r="AB1372" s="92"/>
      <c r="AC1372" s="93">
        <v>27.09</v>
      </c>
      <c r="AD1372" s="93"/>
    </row>
    <row r="1373" spans="1:30" x14ac:dyDescent="0.25">
      <c r="C1373" s="91" t="s">
        <v>2</v>
      </c>
      <c r="G1373" s="91" t="s">
        <v>2</v>
      </c>
      <c r="K1373" s="91" t="s">
        <v>2</v>
      </c>
      <c r="O1373" s="92" t="s">
        <v>1113</v>
      </c>
      <c r="P1373" s="92"/>
      <c r="Q1373" s="92"/>
      <c r="R1373" s="92"/>
      <c r="S1373" s="92"/>
      <c r="T1373" s="92"/>
      <c r="U1373" s="92"/>
      <c r="V1373" s="92"/>
      <c r="W1373" s="92"/>
      <c r="X1373" s="92"/>
      <c r="Y1373" s="92"/>
      <c r="Z1373" s="92"/>
      <c r="AA1373" s="92"/>
      <c r="AB1373" s="92"/>
      <c r="AC1373" s="93">
        <v>54.18</v>
      </c>
      <c r="AD1373" s="93"/>
    </row>
    <row r="1374" spans="1:30" x14ac:dyDescent="0.25">
      <c r="C1374" s="91" t="s">
        <v>2</v>
      </c>
      <c r="G1374" s="91" t="s">
        <v>2</v>
      </c>
      <c r="K1374" s="91" t="s">
        <v>2</v>
      </c>
      <c r="O1374" s="92" t="s">
        <v>1113</v>
      </c>
      <c r="P1374" s="92"/>
      <c r="Q1374" s="92"/>
      <c r="R1374" s="92"/>
      <c r="S1374" s="92"/>
      <c r="T1374" s="92"/>
      <c r="U1374" s="92"/>
      <c r="V1374" s="92"/>
      <c r="W1374" s="92"/>
      <c r="X1374" s="92"/>
      <c r="Y1374" s="92"/>
      <c r="Z1374" s="92"/>
      <c r="AA1374" s="92"/>
      <c r="AB1374" s="92"/>
      <c r="AC1374" s="93">
        <v>67.73</v>
      </c>
      <c r="AD1374" s="93"/>
    </row>
    <row r="1375" spans="1:30" x14ac:dyDescent="0.25">
      <c r="C1375" s="91" t="s">
        <v>2</v>
      </c>
      <c r="G1375" s="91" t="s">
        <v>2</v>
      </c>
      <c r="K1375" s="91" t="s">
        <v>2</v>
      </c>
      <c r="O1375" s="92" t="s">
        <v>1113</v>
      </c>
      <c r="P1375" s="92"/>
      <c r="Q1375" s="92"/>
      <c r="R1375" s="92"/>
      <c r="S1375" s="92"/>
      <c r="T1375" s="92"/>
      <c r="U1375" s="92"/>
      <c r="V1375" s="92"/>
      <c r="W1375" s="92"/>
      <c r="X1375" s="92"/>
      <c r="Y1375" s="92"/>
      <c r="Z1375" s="92"/>
      <c r="AA1375" s="92"/>
      <c r="AB1375" s="92"/>
      <c r="AC1375" s="93">
        <v>27.09</v>
      </c>
      <c r="AD1375" s="93"/>
    </row>
    <row r="1376" spans="1:30" x14ac:dyDescent="0.25">
      <c r="C1376" s="91" t="s">
        <v>2</v>
      </c>
      <c r="G1376" s="91" t="s">
        <v>2</v>
      </c>
      <c r="K1376" s="91" t="s">
        <v>2</v>
      </c>
      <c r="O1376" s="92" t="s">
        <v>1113</v>
      </c>
      <c r="P1376" s="92"/>
      <c r="Q1376" s="92"/>
      <c r="R1376" s="92"/>
      <c r="S1376" s="92"/>
      <c r="T1376" s="92"/>
      <c r="U1376" s="92"/>
      <c r="V1376" s="92"/>
      <c r="W1376" s="92"/>
      <c r="X1376" s="92"/>
      <c r="Y1376" s="92"/>
      <c r="Z1376" s="92"/>
      <c r="AA1376" s="92"/>
      <c r="AB1376" s="92"/>
      <c r="AC1376" s="93">
        <v>67.73</v>
      </c>
      <c r="AD1376" s="93"/>
    </row>
    <row r="1377" spans="3:30" x14ac:dyDescent="0.25">
      <c r="C1377" s="91" t="s">
        <v>2</v>
      </c>
      <c r="G1377" s="91" t="s">
        <v>2</v>
      </c>
      <c r="K1377" s="91" t="s">
        <v>2</v>
      </c>
      <c r="O1377" s="92" t="s">
        <v>1113</v>
      </c>
      <c r="P1377" s="92"/>
      <c r="Q1377" s="92"/>
      <c r="R1377" s="92"/>
      <c r="S1377" s="92"/>
      <c r="T1377" s="92"/>
      <c r="U1377" s="92"/>
      <c r="V1377" s="92"/>
      <c r="W1377" s="92"/>
      <c r="X1377" s="92"/>
      <c r="Y1377" s="92"/>
      <c r="Z1377" s="92"/>
      <c r="AA1377" s="92"/>
      <c r="AB1377" s="92"/>
      <c r="AC1377" s="93">
        <v>13.55</v>
      </c>
      <c r="AD1377" s="93"/>
    </row>
    <row r="1378" spans="3:30" x14ac:dyDescent="0.25">
      <c r="C1378" s="91" t="s">
        <v>2</v>
      </c>
      <c r="G1378" s="91" t="s">
        <v>2</v>
      </c>
      <c r="K1378" s="91" t="s">
        <v>2</v>
      </c>
      <c r="O1378" s="92" t="s">
        <v>1113</v>
      </c>
      <c r="P1378" s="92"/>
      <c r="Q1378" s="92"/>
      <c r="R1378" s="92"/>
      <c r="S1378" s="92"/>
      <c r="T1378" s="92"/>
      <c r="U1378" s="92"/>
      <c r="V1378" s="92"/>
      <c r="W1378" s="92"/>
      <c r="X1378" s="92"/>
      <c r="Y1378" s="92"/>
      <c r="Z1378" s="92"/>
      <c r="AA1378" s="92"/>
      <c r="AB1378" s="92"/>
      <c r="AC1378" s="93">
        <v>206.82</v>
      </c>
      <c r="AD1378" s="93"/>
    </row>
    <row r="1379" spans="3:30" x14ac:dyDescent="0.25">
      <c r="C1379" s="91" t="s">
        <v>2</v>
      </c>
      <c r="G1379" s="91" t="s">
        <v>2</v>
      </c>
      <c r="K1379" s="91" t="s">
        <v>2</v>
      </c>
      <c r="O1379" s="92" t="s">
        <v>1113</v>
      </c>
      <c r="P1379" s="92"/>
      <c r="Q1379" s="92"/>
      <c r="R1379" s="92"/>
      <c r="S1379" s="92"/>
      <c r="T1379" s="92"/>
      <c r="U1379" s="92"/>
      <c r="V1379" s="92"/>
      <c r="W1379" s="92"/>
      <c r="X1379" s="92"/>
      <c r="Y1379" s="92"/>
      <c r="Z1379" s="92"/>
      <c r="AA1379" s="92"/>
      <c r="AB1379" s="92"/>
      <c r="AC1379" s="93">
        <v>54.18</v>
      </c>
      <c r="AD1379" s="93"/>
    </row>
    <row r="1380" spans="3:30" x14ac:dyDescent="0.25">
      <c r="C1380" s="91" t="s">
        <v>2</v>
      </c>
      <c r="G1380" s="91" t="s">
        <v>2</v>
      </c>
      <c r="K1380" s="91" t="s">
        <v>2</v>
      </c>
      <c r="O1380" s="92" t="s">
        <v>1113</v>
      </c>
      <c r="P1380" s="92"/>
      <c r="Q1380" s="92"/>
      <c r="R1380" s="92"/>
      <c r="S1380" s="92"/>
      <c r="T1380" s="92"/>
      <c r="U1380" s="92"/>
      <c r="V1380" s="92"/>
      <c r="W1380" s="92"/>
      <c r="X1380" s="92"/>
      <c r="Y1380" s="92"/>
      <c r="Z1380" s="92"/>
      <c r="AA1380" s="92"/>
      <c r="AB1380" s="92"/>
      <c r="AC1380" s="93">
        <v>54.18</v>
      </c>
      <c r="AD1380" s="93"/>
    </row>
    <row r="1381" spans="3:30" x14ac:dyDescent="0.25">
      <c r="C1381" s="91" t="s">
        <v>2</v>
      </c>
      <c r="G1381" s="91" t="s">
        <v>2</v>
      </c>
      <c r="K1381" s="91" t="s">
        <v>2</v>
      </c>
      <c r="O1381" s="92" t="s">
        <v>1113</v>
      </c>
      <c r="P1381" s="92"/>
      <c r="Q1381" s="92"/>
      <c r="R1381" s="92"/>
      <c r="S1381" s="92"/>
      <c r="T1381" s="92"/>
      <c r="U1381" s="92"/>
      <c r="V1381" s="92"/>
      <c r="W1381" s="92"/>
      <c r="X1381" s="92"/>
      <c r="Y1381" s="92"/>
      <c r="Z1381" s="92"/>
      <c r="AA1381" s="92"/>
      <c r="AB1381" s="92"/>
      <c r="AC1381" s="93">
        <v>67.73</v>
      </c>
      <c r="AD1381" s="93"/>
    </row>
    <row r="1382" spans="3:30" x14ac:dyDescent="0.25">
      <c r="C1382" s="91" t="s">
        <v>2</v>
      </c>
      <c r="G1382" s="91" t="s">
        <v>2</v>
      </c>
      <c r="K1382" s="91" t="s">
        <v>2</v>
      </c>
      <c r="O1382" s="92" t="s">
        <v>1113</v>
      </c>
      <c r="P1382" s="92"/>
      <c r="Q1382" s="92"/>
      <c r="R1382" s="92"/>
      <c r="S1382" s="92"/>
      <c r="T1382" s="92"/>
      <c r="U1382" s="92"/>
      <c r="V1382" s="92"/>
      <c r="W1382" s="92"/>
      <c r="X1382" s="92"/>
      <c r="Y1382" s="92"/>
      <c r="Z1382" s="92"/>
      <c r="AA1382" s="92"/>
      <c r="AB1382" s="92"/>
      <c r="AC1382" s="93">
        <v>98.37</v>
      </c>
      <c r="AD1382" s="93"/>
    </row>
    <row r="1383" spans="3:30" x14ac:dyDescent="0.25">
      <c r="C1383" s="91" t="s">
        <v>2</v>
      </c>
      <c r="G1383" s="91" t="s">
        <v>2</v>
      </c>
      <c r="K1383" s="91" t="s">
        <v>2</v>
      </c>
      <c r="O1383" s="92" t="s">
        <v>1113</v>
      </c>
      <c r="P1383" s="92"/>
      <c r="Q1383" s="92"/>
      <c r="R1383" s="92"/>
      <c r="S1383" s="92"/>
      <c r="T1383" s="92"/>
      <c r="U1383" s="92"/>
      <c r="V1383" s="92"/>
      <c r="W1383" s="92"/>
      <c r="X1383" s="92"/>
      <c r="Y1383" s="92"/>
      <c r="Z1383" s="92"/>
      <c r="AA1383" s="92"/>
      <c r="AB1383" s="92"/>
      <c r="AC1383" s="93">
        <v>123.1</v>
      </c>
      <c r="AD1383" s="93"/>
    </row>
    <row r="1384" spans="3:30" x14ac:dyDescent="0.25">
      <c r="C1384" s="91" t="s">
        <v>2</v>
      </c>
      <c r="G1384" s="91" t="s">
        <v>2</v>
      </c>
      <c r="K1384" s="91" t="s">
        <v>2</v>
      </c>
      <c r="O1384" s="92" t="s">
        <v>1113</v>
      </c>
      <c r="P1384" s="92"/>
      <c r="Q1384" s="92"/>
      <c r="R1384" s="92"/>
      <c r="S1384" s="92"/>
      <c r="T1384" s="92"/>
      <c r="U1384" s="92"/>
      <c r="V1384" s="92"/>
      <c r="W1384" s="92"/>
      <c r="X1384" s="92"/>
      <c r="Y1384" s="92"/>
      <c r="Z1384" s="92"/>
      <c r="AA1384" s="92"/>
      <c r="AB1384" s="92"/>
      <c r="AC1384" s="93">
        <v>153.77000000000001</v>
      </c>
      <c r="AD1384" s="93"/>
    </row>
    <row r="1385" spans="3:30" x14ac:dyDescent="0.25">
      <c r="C1385" s="91" t="s">
        <v>2</v>
      </c>
      <c r="G1385" s="91" t="s">
        <v>2</v>
      </c>
      <c r="K1385" s="91" t="s">
        <v>2</v>
      </c>
      <c r="O1385" s="92" t="s">
        <v>1113</v>
      </c>
      <c r="P1385" s="92"/>
      <c r="Q1385" s="92"/>
      <c r="R1385" s="92"/>
      <c r="S1385" s="92"/>
      <c r="T1385" s="92"/>
      <c r="U1385" s="92"/>
      <c r="V1385" s="92"/>
      <c r="W1385" s="92"/>
      <c r="X1385" s="92"/>
      <c r="Y1385" s="92"/>
      <c r="Z1385" s="92"/>
      <c r="AA1385" s="92"/>
      <c r="AB1385" s="92"/>
      <c r="AC1385" s="93">
        <v>128.66</v>
      </c>
      <c r="AD1385" s="93"/>
    </row>
    <row r="1386" spans="3:30" x14ac:dyDescent="0.25">
      <c r="C1386" s="91" t="s">
        <v>2</v>
      </c>
      <c r="G1386" s="91" t="s">
        <v>2</v>
      </c>
      <c r="K1386" s="91" t="s">
        <v>2</v>
      </c>
      <c r="O1386" s="92" t="s">
        <v>1113</v>
      </c>
      <c r="P1386" s="92"/>
      <c r="Q1386" s="92"/>
      <c r="R1386" s="92"/>
      <c r="S1386" s="92"/>
      <c r="T1386" s="92"/>
      <c r="U1386" s="92"/>
      <c r="V1386" s="92"/>
      <c r="W1386" s="92"/>
      <c r="X1386" s="92"/>
      <c r="Y1386" s="92"/>
      <c r="Z1386" s="92"/>
      <c r="AA1386" s="92"/>
      <c r="AB1386" s="92"/>
      <c r="AC1386" s="93">
        <v>108.36</v>
      </c>
      <c r="AD1386" s="93"/>
    </row>
    <row r="1387" spans="3:30" x14ac:dyDescent="0.25">
      <c r="C1387" s="91" t="s">
        <v>2</v>
      </c>
      <c r="G1387" s="91" t="s">
        <v>2</v>
      </c>
      <c r="K1387" s="91" t="s">
        <v>2</v>
      </c>
      <c r="O1387" s="92" t="s">
        <v>1113</v>
      </c>
      <c r="P1387" s="92"/>
      <c r="Q1387" s="92"/>
      <c r="R1387" s="92"/>
      <c r="S1387" s="92"/>
      <c r="T1387" s="92"/>
      <c r="U1387" s="92"/>
      <c r="V1387" s="92"/>
      <c r="W1387" s="92"/>
      <c r="X1387" s="92"/>
      <c r="Y1387" s="92"/>
      <c r="Z1387" s="92"/>
      <c r="AA1387" s="92"/>
      <c r="AB1387" s="92"/>
      <c r="AC1387" s="93">
        <v>54.18</v>
      </c>
      <c r="AD1387" s="93"/>
    </row>
    <row r="1388" spans="3:30" x14ac:dyDescent="0.25">
      <c r="C1388" s="91" t="s">
        <v>2</v>
      </c>
      <c r="G1388" s="91" t="s">
        <v>2</v>
      </c>
      <c r="K1388" s="91" t="s">
        <v>2</v>
      </c>
      <c r="O1388" s="92" t="s">
        <v>1113</v>
      </c>
      <c r="P1388" s="92"/>
      <c r="Q1388" s="92"/>
      <c r="R1388" s="92"/>
      <c r="S1388" s="92"/>
      <c r="T1388" s="92"/>
      <c r="U1388" s="92"/>
      <c r="V1388" s="92"/>
      <c r="W1388" s="92"/>
      <c r="X1388" s="92"/>
      <c r="Y1388" s="92"/>
      <c r="Z1388" s="92"/>
      <c r="AA1388" s="92"/>
      <c r="AB1388" s="92"/>
      <c r="AC1388" s="93">
        <v>54.18</v>
      </c>
      <c r="AD1388" s="93"/>
    </row>
    <row r="1389" spans="3:30" x14ac:dyDescent="0.25">
      <c r="C1389" s="91" t="s">
        <v>2</v>
      </c>
      <c r="G1389" s="91" t="s">
        <v>2</v>
      </c>
      <c r="K1389" s="91" t="s">
        <v>2</v>
      </c>
      <c r="O1389" s="92" t="s">
        <v>1113</v>
      </c>
      <c r="P1389" s="92"/>
      <c r="Q1389" s="92"/>
      <c r="R1389" s="92"/>
      <c r="S1389" s="92"/>
      <c r="T1389" s="92"/>
      <c r="U1389" s="92"/>
      <c r="V1389" s="92"/>
      <c r="W1389" s="92"/>
      <c r="X1389" s="92"/>
      <c r="Y1389" s="92"/>
      <c r="Z1389" s="92"/>
      <c r="AA1389" s="92"/>
      <c r="AB1389" s="92"/>
      <c r="AC1389" s="93">
        <v>54.18</v>
      </c>
      <c r="AD1389" s="93"/>
    </row>
    <row r="1390" spans="3:30" x14ac:dyDescent="0.25">
      <c r="C1390" s="91" t="s">
        <v>2</v>
      </c>
      <c r="G1390" s="91" t="s">
        <v>2</v>
      </c>
      <c r="K1390" s="91" t="s">
        <v>2</v>
      </c>
      <c r="O1390" s="92" t="s">
        <v>1113</v>
      </c>
      <c r="P1390" s="92"/>
      <c r="Q1390" s="92"/>
      <c r="R1390" s="92"/>
      <c r="S1390" s="92"/>
      <c r="T1390" s="92"/>
      <c r="U1390" s="92"/>
      <c r="V1390" s="92"/>
      <c r="W1390" s="92"/>
      <c r="X1390" s="92"/>
      <c r="Y1390" s="92"/>
      <c r="Z1390" s="92"/>
      <c r="AA1390" s="92"/>
      <c r="AB1390" s="92"/>
      <c r="AC1390" s="93">
        <v>40.64</v>
      </c>
      <c r="AD1390" s="93"/>
    </row>
    <row r="1391" spans="3:30" x14ac:dyDescent="0.25">
      <c r="C1391" s="91" t="s">
        <v>2</v>
      </c>
      <c r="G1391" s="91" t="s">
        <v>2</v>
      </c>
      <c r="K1391" s="91" t="s">
        <v>2</v>
      </c>
      <c r="O1391" s="92" t="s">
        <v>1113</v>
      </c>
      <c r="P1391" s="92"/>
      <c r="Q1391" s="92"/>
      <c r="R1391" s="92"/>
      <c r="S1391" s="92"/>
      <c r="T1391" s="92"/>
      <c r="U1391" s="92"/>
      <c r="V1391" s="92"/>
      <c r="W1391" s="92"/>
      <c r="X1391" s="92"/>
      <c r="Y1391" s="92"/>
      <c r="Z1391" s="92"/>
      <c r="AA1391" s="92"/>
      <c r="AB1391" s="92"/>
      <c r="AC1391" s="93">
        <v>40.64</v>
      </c>
      <c r="AD1391" s="93"/>
    </row>
    <row r="1392" spans="3:30" x14ac:dyDescent="0.25">
      <c r="C1392" s="91" t="s">
        <v>2</v>
      </c>
      <c r="G1392" s="91" t="s">
        <v>2</v>
      </c>
      <c r="K1392" s="91" t="s">
        <v>2</v>
      </c>
      <c r="O1392" s="92" t="s">
        <v>1113</v>
      </c>
      <c r="P1392" s="92"/>
      <c r="Q1392" s="92"/>
      <c r="R1392" s="92"/>
      <c r="S1392" s="92"/>
      <c r="T1392" s="92"/>
      <c r="U1392" s="92"/>
      <c r="V1392" s="92"/>
      <c r="W1392" s="92"/>
      <c r="X1392" s="92"/>
      <c r="Y1392" s="92"/>
      <c r="Z1392" s="92"/>
      <c r="AA1392" s="92"/>
      <c r="AB1392" s="92"/>
      <c r="AC1392" s="93">
        <v>54.18</v>
      </c>
      <c r="AD1392" s="93"/>
    </row>
    <row r="1393" spans="3:30" x14ac:dyDescent="0.25">
      <c r="C1393" s="91" t="s">
        <v>2</v>
      </c>
      <c r="G1393" s="91" t="s">
        <v>2</v>
      </c>
      <c r="K1393" s="91" t="s">
        <v>2</v>
      </c>
      <c r="O1393" s="92" t="s">
        <v>1113</v>
      </c>
      <c r="P1393" s="92"/>
      <c r="Q1393" s="92"/>
      <c r="R1393" s="92"/>
      <c r="S1393" s="92"/>
      <c r="T1393" s="92"/>
      <c r="U1393" s="92"/>
      <c r="V1393" s="92"/>
      <c r="W1393" s="92"/>
      <c r="X1393" s="92"/>
      <c r="Y1393" s="92"/>
      <c r="Z1393" s="92"/>
      <c r="AA1393" s="92"/>
      <c r="AB1393" s="92"/>
      <c r="AC1393" s="93">
        <v>26.66</v>
      </c>
      <c r="AD1393" s="93"/>
    </row>
    <row r="1394" spans="3:30" x14ac:dyDescent="0.25">
      <c r="C1394" s="91" t="s">
        <v>2</v>
      </c>
      <c r="G1394" s="91" t="s">
        <v>2</v>
      </c>
      <c r="K1394" s="91" t="s">
        <v>2</v>
      </c>
      <c r="O1394" s="92" t="s">
        <v>1113</v>
      </c>
      <c r="P1394" s="92"/>
      <c r="Q1394" s="92"/>
      <c r="R1394" s="92"/>
      <c r="S1394" s="92"/>
      <c r="T1394" s="92"/>
      <c r="U1394" s="92"/>
      <c r="V1394" s="92"/>
      <c r="W1394" s="92"/>
      <c r="X1394" s="92"/>
      <c r="Y1394" s="92"/>
      <c r="Z1394" s="92"/>
      <c r="AA1394" s="92"/>
      <c r="AB1394" s="92"/>
      <c r="AC1394" s="93">
        <v>41.83</v>
      </c>
      <c r="AD1394" s="93"/>
    </row>
    <row r="1395" spans="3:30" x14ac:dyDescent="0.25">
      <c r="C1395" s="91" t="s">
        <v>2</v>
      </c>
      <c r="G1395" s="91" t="s">
        <v>2</v>
      </c>
      <c r="K1395" s="91" t="s">
        <v>2</v>
      </c>
      <c r="O1395" s="92" t="s">
        <v>1113</v>
      </c>
      <c r="P1395" s="92"/>
      <c r="Q1395" s="92"/>
      <c r="R1395" s="92"/>
      <c r="S1395" s="92"/>
      <c r="T1395" s="92"/>
      <c r="U1395" s="92"/>
      <c r="V1395" s="92"/>
      <c r="W1395" s="92"/>
      <c r="X1395" s="92"/>
      <c r="Y1395" s="92"/>
      <c r="Z1395" s="92"/>
      <c r="AA1395" s="92"/>
      <c r="AB1395" s="92"/>
      <c r="AC1395" s="93">
        <v>128.66</v>
      </c>
      <c r="AD1395" s="93"/>
    </row>
    <row r="1396" spans="3:30" x14ac:dyDescent="0.25">
      <c r="C1396" s="91" t="s">
        <v>2</v>
      </c>
      <c r="G1396" s="91" t="s">
        <v>2</v>
      </c>
      <c r="K1396" s="91" t="s">
        <v>2</v>
      </c>
      <c r="O1396" s="92" t="s">
        <v>1113</v>
      </c>
      <c r="P1396" s="92"/>
      <c r="Q1396" s="92"/>
      <c r="R1396" s="92"/>
      <c r="S1396" s="92"/>
      <c r="T1396" s="92"/>
      <c r="U1396" s="92"/>
      <c r="V1396" s="92"/>
      <c r="W1396" s="92"/>
      <c r="X1396" s="92"/>
      <c r="Y1396" s="92"/>
      <c r="Z1396" s="92"/>
      <c r="AA1396" s="92"/>
      <c r="AB1396" s="92"/>
      <c r="AC1396" s="93">
        <v>128.66</v>
      </c>
      <c r="AD1396" s="93"/>
    </row>
    <row r="1397" spans="3:30" x14ac:dyDescent="0.25">
      <c r="C1397" s="91" t="s">
        <v>2</v>
      </c>
      <c r="G1397" s="91" t="s">
        <v>2</v>
      </c>
      <c r="K1397" s="91" t="s">
        <v>2</v>
      </c>
      <c r="O1397" s="92" t="s">
        <v>1113</v>
      </c>
      <c r="P1397" s="92"/>
      <c r="Q1397" s="92"/>
      <c r="R1397" s="92"/>
      <c r="S1397" s="92"/>
      <c r="T1397" s="92"/>
      <c r="U1397" s="92"/>
      <c r="V1397" s="92"/>
      <c r="W1397" s="92"/>
      <c r="X1397" s="92"/>
      <c r="Y1397" s="92"/>
      <c r="Z1397" s="92"/>
      <c r="AA1397" s="92"/>
      <c r="AB1397" s="92"/>
      <c r="AC1397" s="93">
        <v>40.64</v>
      </c>
      <c r="AD1397" s="93"/>
    </row>
    <row r="1398" spans="3:30" x14ac:dyDescent="0.25">
      <c r="C1398" s="91" t="s">
        <v>2</v>
      </c>
      <c r="G1398" s="91" t="s">
        <v>2</v>
      </c>
      <c r="K1398" s="91" t="s">
        <v>2</v>
      </c>
      <c r="O1398" s="92" t="s">
        <v>1113</v>
      </c>
      <c r="P1398" s="92"/>
      <c r="Q1398" s="92"/>
      <c r="R1398" s="92"/>
      <c r="S1398" s="92"/>
      <c r="T1398" s="92"/>
      <c r="U1398" s="92"/>
      <c r="V1398" s="92"/>
      <c r="W1398" s="92"/>
      <c r="X1398" s="92"/>
      <c r="Y1398" s="92"/>
      <c r="Z1398" s="92"/>
      <c r="AA1398" s="92"/>
      <c r="AB1398" s="92"/>
      <c r="AC1398" s="93">
        <v>40.64</v>
      </c>
      <c r="AD1398" s="93"/>
    </row>
    <row r="1399" spans="3:30" x14ac:dyDescent="0.25">
      <c r="C1399" s="91" t="s">
        <v>2</v>
      </c>
      <c r="G1399" s="91" t="s">
        <v>2</v>
      </c>
      <c r="K1399" s="91" t="s">
        <v>2</v>
      </c>
      <c r="O1399" s="92" t="s">
        <v>1113</v>
      </c>
      <c r="P1399" s="92"/>
      <c r="Q1399" s="92"/>
      <c r="R1399" s="92"/>
      <c r="S1399" s="92"/>
      <c r="T1399" s="92"/>
      <c r="U1399" s="92"/>
      <c r="V1399" s="92"/>
      <c r="W1399" s="92"/>
      <c r="X1399" s="92"/>
      <c r="Y1399" s="92"/>
      <c r="Z1399" s="92"/>
      <c r="AA1399" s="92"/>
      <c r="AB1399" s="92"/>
      <c r="AC1399" s="93">
        <v>71.180000000000007</v>
      </c>
      <c r="AD1399" s="93"/>
    </row>
    <row r="1400" spans="3:30" x14ac:dyDescent="0.25">
      <c r="C1400" s="91" t="s">
        <v>2</v>
      </c>
      <c r="G1400" s="91" t="s">
        <v>2</v>
      </c>
      <c r="K1400" s="91" t="s">
        <v>2</v>
      </c>
      <c r="O1400" s="92" t="s">
        <v>1113</v>
      </c>
      <c r="P1400" s="92"/>
      <c r="Q1400" s="92"/>
      <c r="R1400" s="92"/>
      <c r="S1400" s="92"/>
      <c r="T1400" s="92"/>
      <c r="U1400" s="92"/>
      <c r="V1400" s="92"/>
      <c r="W1400" s="92"/>
      <c r="X1400" s="92"/>
      <c r="Y1400" s="92"/>
      <c r="Z1400" s="92"/>
      <c r="AA1400" s="92"/>
      <c r="AB1400" s="92"/>
      <c r="AC1400" s="93">
        <v>98.37</v>
      </c>
      <c r="AD1400" s="93"/>
    </row>
    <row r="1401" spans="3:30" x14ac:dyDescent="0.25">
      <c r="C1401" s="91" t="s">
        <v>2</v>
      </c>
      <c r="G1401" s="91" t="s">
        <v>2</v>
      </c>
      <c r="K1401" s="91" t="s">
        <v>2</v>
      </c>
      <c r="O1401" s="92" t="s">
        <v>1113</v>
      </c>
      <c r="P1401" s="92"/>
      <c r="Q1401" s="92"/>
      <c r="R1401" s="92"/>
      <c r="S1401" s="92"/>
      <c r="T1401" s="92"/>
      <c r="U1401" s="92"/>
      <c r="V1401" s="92"/>
      <c r="W1401" s="92"/>
      <c r="X1401" s="92"/>
      <c r="Y1401" s="92"/>
      <c r="Z1401" s="92"/>
      <c r="AA1401" s="92"/>
      <c r="AB1401" s="92"/>
      <c r="AC1401" s="93">
        <v>40.64</v>
      </c>
      <c r="AD1401" s="93"/>
    </row>
    <row r="1402" spans="3:30" x14ac:dyDescent="0.25">
      <c r="C1402" s="91" t="s">
        <v>2</v>
      </c>
      <c r="G1402" s="91" t="s">
        <v>2</v>
      </c>
      <c r="K1402" s="91" t="s">
        <v>2</v>
      </c>
      <c r="O1402" s="92" t="s">
        <v>1113</v>
      </c>
      <c r="P1402" s="92"/>
      <c r="Q1402" s="92"/>
      <c r="R1402" s="92"/>
      <c r="S1402" s="92"/>
      <c r="T1402" s="92"/>
      <c r="U1402" s="92"/>
      <c r="V1402" s="92"/>
      <c r="W1402" s="92"/>
      <c r="X1402" s="92"/>
      <c r="Y1402" s="92"/>
      <c r="Z1402" s="92"/>
      <c r="AA1402" s="92"/>
      <c r="AB1402" s="92"/>
      <c r="AC1402" s="93">
        <v>27.09</v>
      </c>
      <c r="AD1402" s="93"/>
    </row>
    <row r="1403" spans="3:30" x14ac:dyDescent="0.25">
      <c r="C1403" s="91" t="s">
        <v>2</v>
      </c>
      <c r="G1403" s="91" t="s">
        <v>2</v>
      </c>
      <c r="K1403" s="91" t="s">
        <v>2</v>
      </c>
      <c r="O1403" s="92" t="s">
        <v>1113</v>
      </c>
      <c r="P1403" s="92"/>
      <c r="Q1403" s="92"/>
      <c r="R1403" s="92"/>
      <c r="S1403" s="92"/>
      <c r="T1403" s="92"/>
      <c r="U1403" s="92"/>
      <c r="V1403" s="92"/>
      <c r="W1403" s="92"/>
      <c r="X1403" s="92"/>
      <c r="Y1403" s="92"/>
      <c r="Z1403" s="92"/>
      <c r="AA1403" s="92"/>
      <c r="AB1403" s="92"/>
      <c r="AC1403" s="93">
        <v>67.73</v>
      </c>
      <c r="AD1403" s="93"/>
    </row>
    <row r="1404" spans="3:30" x14ac:dyDescent="0.25">
      <c r="C1404" s="91" t="s">
        <v>2</v>
      </c>
      <c r="G1404" s="91" t="s">
        <v>2</v>
      </c>
      <c r="K1404" s="91" t="s">
        <v>2</v>
      </c>
      <c r="O1404" s="92" t="s">
        <v>1113</v>
      </c>
      <c r="P1404" s="92"/>
      <c r="Q1404" s="92"/>
      <c r="R1404" s="92"/>
      <c r="S1404" s="92"/>
      <c r="T1404" s="92"/>
      <c r="U1404" s="92"/>
      <c r="V1404" s="92"/>
      <c r="W1404" s="92"/>
      <c r="X1404" s="92"/>
      <c r="Y1404" s="92"/>
      <c r="Z1404" s="92"/>
      <c r="AA1404" s="92"/>
      <c r="AB1404" s="92"/>
      <c r="AC1404" s="93">
        <v>27.09</v>
      </c>
      <c r="AD1404" s="93"/>
    </row>
    <row r="1405" spans="3:30" x14ac:dyDescent="0.25">
      <c r="C1405" s="91" t="s">
        <v>2</v>
      </c>
      <c r="G1405" s="91" t="s">
        <v>2</v>
      </c>
      <c r="K1405" s="91" t="s">
        <v>2</v>
      </c>
      <c r="O1405" s="92" t="s">
        <v>1113</v>
      </c>
      <c r="P1405" s="92"/>
      <c r="Q1405" s="92"/>
      <c r="R1405" s="92"/>
      <c r="S1405" s="92"/>
      <c r="T1405" s="92"/>
      <c r="U1405" s="92"/>
      <c r="V1405" s="92"/>
      <c r="W1405" s="92"/>
      <c r="X1405" s="92"/>
      <c r="Y1405" s="92"/>
      <c r="Z1405" s="92"/>
      <c r="AA1405" s="92"/>
      <c r="AB1405" s="92"/>
      <c r="AC1405" s="93">
        <v>27.09</v>
      </c>
      <c r="AD1405" s="93"/>
    </row>
    <row r="1406" spans="3:30" x14ac:dyDescent="0.25">
      <c r="C1406" s="91" t="s">
        <v>2</v>
      </c>
      <c r="G1406" s="91" t="s">
        <v>2</v>
      </c>
      <c r="K1406" s="91" t="s">
        <v>2</v>
      </c>
      <c r="O1406" s="92" t="s">
        <v>1113</v>
      </c>
      <c r="P1406" s="92"/>
      <c r="Q1406" s="92"/>
      <c r="R1406" s="92"/>
      <c r="S1406" s="92"/>
      <c r="T1406" s="92"/>
      <c r="U1406" s="92"/>
      <c r="V1406" s="92"/>
      <c r="W1406" s="92"/>
      <c r="X1406" s="92"/>
      <c r="Y1406" s="92"/>
      <c r="Z1406" s="92"/>
      <c r="AA1406" s="92"/>
      <c r="AB1406" s="92"/>
      <c r="AC1406" s="93">
        <v>27.09</v>
      </c>
      <c r="AD1406" s="93"/>
    </row>
    <row r="1407" spans="3:30" x14ac:dyDescent="0.25">
      <c r="C1407" s="91" t="s">
        <v>2</v>
      </c>
      <c r="G1407" s="91" t="s">
        <v>2</v>
      </c>
      <c r="K1407" s="91" t="s">
        <v>2</v>
      </c>
      <c r="O1407" s="92" t="s">
        <v>1113</v>
      </c>
      <c r="P1407" s="92"/>
      <c r="Q1407" s="92"/>
      <c r="R1407" s="92"/>
      <c r="S1407" s="92"/>
      <c r="T1407" s="92"/>
      <c r="U1407" s="92"/>
      <c r="V1407" s="92"/>
      <c r="W1407" s="92"/>
      <c r="X1407" s="92"/>
      <c r="Y1407" s="92"/>
      <c r="Z1407" s="92"/>
      <c r="AA1407" s="92"/>
      <c r="AB1407" s="92"/>
      <c r="AC1407" s="93">
        <v>100.07</v>
      </c>
      <c r="AD1407" s="93"/>
    </row>
    <row r="1408" spans="3:30" x14ac:dyDescent="0.25">
      <c r="C1408" s="91" t="s">
        <v>2</v>
      </c>
      <c r="G1408" s="91" t="s">
        <v>2</v>
      </c>
      <c r="K1408" s="91" t="s">
        <v>2</v>
      </c>
      <c r="O1408" s="92" t="s">
        <v>1113</v>
      </c>
      <c r="P1408" s="92"/>
      <c r="Q1408" s="92"/>
      <c r="R1408" s="92"/>
      <c r="S1408" s="92"/>
      <c r="T1408" s="92"/>
      <c r="U1408" s="92"/>
      <c r="V1408" s="92"/>
      <c r="W1408" s="92"/>
      <c r="X1408" s="92"/>
      <c r="Y1408" s="92"/>
      <c r="Z1408" s="92"/>
      <c r="AA1408" s="92"/>
      <c r="AB1408" s="92"/>
      <c r="AC1408" s="93">
        <v>98.37</v>
      </c>
      <c r="AD1408" s="93"/>
    </row>
    <row r="1409" spans="3:30" x14ac:dyDescent="0.25">
      <c r="C1409" s="91" t="s">
        <v>2</v>
      </c>
      <c r="G1409" s="91" t="s">
        <v>2</v>
      </c>
      <c r="K1409" s="91" t="s">
        <v>2</v>
      </c>
      <c r="O1409" s="92" t="s">
        <v>1113</v>
      </c>
      <c r="P1409" s="92"/>
      <c r="Q1409" s="92"/>
      <c r="R1409" s="92"/>
      <c r="S1409" s="92"/>
      <c r="T1409" s="92"/>
      <c r="U1409" s="92"/>
      <c r="V1409" s="92"/>
      <c r="W1409" s="92"/>
      <c r="X1409" s="92"/>
      <c r="Y1409" s="92"/>
      <c r="Z1409" s="92"/>
      <c r="AA1409" s="92"/>
      <c r="AB1409" s="92"/>
      <c r="AC1409" s="93">
        <v>67.73</v>
      </c>
      <c r="AD1409" s="93"/>
    </row>
    <row r="1410" spans="3:30" x14ac:dyDescent="0.25">
      <c r="C1410" s="91" t="s">
        <v>2</v>
      </c>
      <c r="G1410" s="91" t="s">
        <v>2</v>
      </c>
      <c r="K1410" s="91" t="s">
        <v>2</v>
      </c>
      <c r="O1410" s="92" t="s">
        <v>1113</v>
      </c>
      <c r="P1410" s="92"/>
      <c r="Q1410" s="92"/>
      <c r="R1410" s="92"/>
      <c r="S1410" s="92"/>
      <c r="T1410" s="92"/>
      <c r="U1410" s="92"/>
      <c r="V1410" s="92"/>
      <c r="W1410" s="92"/>
      <c r="X1410" s="92"/>
      <c r="Y1410" s="92"/>
      <c r="Z1410" s="92"/>
      <c r="AA1410" s="92"/>
      <c r="AB1410" s="92"/>
      <c r="AC1410" s="93">
        <v>67.73</v>
      </c>
      <c r="AD1410" s="93"/>
    </row>
    <row r="1411" spans="3:30" x14ac:dyDescent="0.25">
      <c r="C1411" s="91" t="s">
        <v>2</v>
      </c>
      <c r="G1411" s="91" t="s">
        <v>2</v>
      </c>
      <c r="K1411" s="91" t="s">
        <v>2</v>
      </c>
      <c r="O1411" s="92" t="s">
        <v>1113</v>
      </c>
      <c r="P1411" s="92"/>
      <c r="Q1411" s="92"/>
      <c r="R1411" s="92"/>
      <c r="S1411" s="92"/>
      <c r="T1411" s="92"/>
      <c r="U1411" s="92"/>
      <c r="V1411" s="92"/>
      <c r="W1411" s="92"/>
      <c r="X1411" s="92"/>
      <c r="Y1411" s="92"/>
      <c r="Z1411" s="92"/>
      <c r="AA1411" s="92"/>
      <c r="AB1411" s="92"/>
      <c r="AC1411" s="93">
        <v>81.27</v>
      </c>
      <c r="AD1411" s="93"/>
    </row>
    <row r="1412" spans="3:30" x14ac:dyDescent="0.25">
      <c r="C1412" s="91" t="s">
        <v>2</v>
      </c>
      <c r="G1412" s="91" t="s">
        <v>2</v>
      </c>
      <c r="K1412" s="91" t="s">
        <v>2</v>
      </c>
      <c r="O1412" s="92" t="s">
        <v>1113</v>
      </c>
      <c r="P1412" s="92"/>
      <c r="Q1412" s="92"/>
      <c r="R1412" s="92"/>
      <c r="S1412" s="92"/>
      <c r="T1412" s="92"/>
      <c r="U1412" s="92"/>
      <c r="V1412" s="92"/>
      <c r="W1412" s="92"/>
      <c r="X1412" s="92"/>
      <c r="Y1412" s="92"/>
      <c r="Z1412" s="92"/>
      <c r="AA1412" s="92"/>
      <c r="AB1412" s="92"/>
      <c r="AC1412" s="93">
        <v>40.64</v>
      </c>
      <c r="AD1412" s="93"/>
    </row>
    <row r="1413" spans="3:30" x14ac:dyDescent="0.25">
      <c r="C1413" s="91" t="s">
        <v>2</v>
      </c>
      <c r="G1413" s="91" t="s">
        <v>2</v>
      </c>
      <c r="K1413" s="91" t="s">
        <v>2</v>
      </c>
      <c r="O1413" s="92" t="s">
        <v>1113</v>
      </c>
      <c r="P1413" s="92"/>
      <c r="Q1413" s="92"/>
      <c r="R1413" s="92"/>
      <c r="S1413" s="92"/>
      <c r="T1413" s="92"/>
      <c r="U1413" s="92"/>
      <c r="V1413" s="92"/>
      <c r="W1413" s="92"/>
      <c r="X1413" s="92"/>
      <c r="Y1413" s="92"/>
      <c r="Z1413" s="92"/>
      <c r="AA1413" s="92"/>
      <c r="AB1413" s="92"/>
      <c r="AC1413" s="93">
        <v>54.18</v>
      </c>
      <c r="AD1413" s="93"/>
    </row>
    <row r="1414" spans="3:30" x14ac:dyDescent="0.25">
      <c r="C1414" s="91" t="s">
        <v>2</v>
      </c>
      <c r="G1414" s="91" t="s">
        <v>2</v>
      </c>
      <c r="K1414" s="91" t="s">
        <v>2</v>
      </c>
      <c r="O1414" s="92" t="s">
        <v>1113</v>
      </c>
      <c r="P1414" s="92"/>
      <c r="Q1414" s="92"/>
      <c r="R1414" s="92"/>
      <c r="S1414" s="92"/>
      <c r="T1414" s="92"/>
      <c r="U1414" s="92"/>
      <c r="V1414" s="92"/>
      <c r="W1414" s="92"/>
      <c r="X1414" s="92"/>
      <c r="Y1414" s="92"/>
      <c r="Z1414" s="92"/>
      <c r="AA1414" s="92"/>
      <c r="AB1414" s="92"/>
      <c r="AC1414" s="93">
        <v>84.83</v>
      </c>
      <c r="AD1414" s="93"/>
    </row>
    <row r="1415" spans="3:30" x14ac:dyDescent="0.25">
      <c r="C1415" s="91" t="s">
        <v>2</v>
      </c>
      <c r="G1415" s="91" t="s">
        <v>2</v>
      </c>
      <c r="K1415" s="91" t="s">
        <v>2</v>
      </c>
      <c r="O1415" s="92" t="s">
        <v>1113</v>
      </c>
      <c r="P1415" s="92"/>
      <c r="Q1415" s="92"/>
      <c r="R1415" s="92"/>
      <c r="S1415" s="92"/>
      <c r="T1415" s="92"/>
      <c r="U1415" s="92"/>
      <c r="V1415" s="92"/>
      <c r="W1415" s="92"/>
      <c r="X1415" s="92"/>
      <c r="Y1415" s="92"/>
      <c r="Z1415" s="92"/>
      <c r="AA1415" s="92"/>
      <c r="AB1415" s="92"/>
      <c r="AC1415" s="93">
        <v>67.73</v>
      </c>
      <c r="AD1415" s="93"/>
    </row>
    <row r="1416" spans="3:30" x14ac:dyDescent="0.25">
      <c r="C1416" s="91" t="s">
        <v>2</v>
      </c>
      <c r="G1416" s="91" t="s">
        <v>2</v>
      </c>
      <c r="K1416" s="91" t="s">
        <v>2</v>
      </c>
      <c r="O1416" s="92" t="s">
        <v>1113</v>
      </c>
      <c r="P1416" s="92"/>
      <c r="Q1416" s="92"/>
      <c r="R1416" s="92"/>
      <c r="S1416" s="92"/>
      <c r="T1416" s="92"/>
      <c r="U1416" s="92"/>
      <c r="V1416" s="92"/>
      <c r="W1416" s="92"/>
      <c r="X1416" s="92"/>
      <c r="Y1416" s="92"/>
      <c r="Z1416" s="92"/>
      <c r="AA1416" s="92"/>
      <c r="AB1416" s="92"/>
      <c r="AC1416" s="93">
        <v>81.27</v>
      </c>
      <c r="AD1416" s="93"/>
    </row>
    <row r="1417" spans="3:30" x14ac:dyDescent="0.25">
      <c r="C1417" s="91" t="s">
        <v>2</v>
      </c>
      <c r="G1417" s="91" t="s">
        <v>2</v>
      </c>
      <c r="K1417" s="91" t="s">
        <v>2</v>
      </c>
      <c r="O1417" s="92" t="s">
        <v>1113</v>
      </c>
      <c r="P1417" s="92"/>
      <c r="Q1417" s="92"/>
      <c r="R1417" s="92"/>
      <c r="S1417" s="92"/>
      <c r="T1417" s="92"/>
      <c r="U1417" s="92"/>
      <c r="V1417" s="92"/>
      <c r="W1417" s="92"/>
      <c r="X1417" s="92"/>
      <c r="Y1417" s="92"/>
      <c r="Z1417" s="92"/>
      <c r="AA1417" s="92"/>
      <c r="AB1417" s="92"/>
      <c r="AC1417" s="93">
        <v>94.82</v>
      </c>
      <c r="AD1417" s="93"/>
    </row>
    <row r="1418" spans="3:30" x14ac:dyDescent="0.25">
      <c r="C1418" s="91" t="s">
        <v>2</v>
      </c>
      <c r="G1418" s="91" t="s">
        <v>2</v>
      </c>
      <c r="K1418" s="91" t="s">
        <v>2</v>
      </c>
      <c r="O1418" s="92" t="s">
        <v>1113</v>
      </c>
      <c r="P1418" s="92"/>
      <c r="Q1418" s="92"/>
      <c r="R1418" s="92"/>
      <c r="S1418" s="92"/>
      <c r="T1418" s="92"/>
      <c r="U1418" s="92"/>
      <c r="V1418" s="92"/>
      <c r="W1418" s="92"/>
      <c r="X1418" s="92"/>
      <c r="Y1418" s="92"/>
      <c r="Z1418" s="92"/>
      <c r="AA1418" s="92"/>
      <c r="AB1418" s="92"/>
      <c r="AC1418" s="93">
        <v>168.78</v>
      </c>
      <c r="AD1418" s="93"/>
    </row>
    <row r="1419" spans="3:30" x14ac:dyDescent="0.25">
      <c r="C1419" s="91" t="s">
        <v>2</v>
      </c>
      <c r="G1419" s="91" t="s">
        <v>2</v>
      </c>
      <c r="K1419" s="91" t="s">
        <v>2</v>
      </c>
      <c r="O1419" s="92" t="s">
        <v>1113</v>
      </c>
      <c r="P1419" s="92"/>
      <c r="Q1419" s="92"/>
      <c r="R1419" s="92"/>
      <c r="S1419" s="92"/>
      <c r="T1419" s="92"/>
      <c r="U1419" s="92"/>
      <c r="V1419" s="92"/>
      <c r="W1419" s="92"/>
      <c r="X1419" s="92"/>
      <c r="Y1419" s="92"/>
      <c r="Z1419" s="92"/>
      <c r="AA1419" s="92"/>
      <c r="AB1419" s="92"/>
      <c r="AC1419" s="93">
        <v>62.73</v>
      </c>
      <c r="AD1419" s="93"/>
    </row>
    <row r="1420" spans="3:30" x14ac:dyDescent="0.25">
      <c r="C1420" s="91" t="s">
        <v>2</v>
      </c>
      <c r="G1420" s="91" t="s">
        <v>2</v>
      </c>
      <c r="K1420" s="91" t="s">
        <v>2</v>
      </c>
      <c r="O1420" s="92" t="s">
        <v>1113</v>
      </c>
      <c r="P1420" s="92"/>
      <c r="Q1420" s="92"/>
      <c r="R1420" s="92"/>
      <c r="S1420" s="92"/>
      <c r="T1420" s="92"/>
      <c r="U1420" s="92"/>
      <c r="V1420" s="92"/>
      <c r="W1420" s="92"/>
      <c r="X1420" s="92"/>
      <c r="Y1420" s="92"/>
      <c r="Z1420" s="92"/>
      <c r="AA1420" s="92"/>
      <c r="AB1420" s="92"/>
      <c r="AC1420" s="93">
        <v>27.09</v>
      </c>
      <c r="AD1420" s="93"/>
    </row>
    <row r="1421" spans="3:30" x14ac:dyDescent="0.25">
      <c r="C1421" s="91" t="s">
        <v>2</v>
      </c>
      <c r="G1421" s="91" t="s">
        <v>2</v>
      </c>
      <c r="K1421" s="91" t="s">
        <v>2</v>
      </c>
      <c r="O1421" s="92" t="s">
        <v>1113</v>
      </c>
      <c r="P1421" s="92"/>
      <c r="Q1421" s="92"/>
      <c r="R1421" s="92"/>
      <c r="S1421" s="92"/>
      <c r="T1421" s="92"/>
      <c r="U1421" s="92"/>
      <c r="V1421" s="92"/>
      <c r="W1421" s="92"/>
      <c r="X1421" s="92"/>
      <c r="Y1421" s="92"/>
      <c r="Z1421" s="92"/>
      <c r="AA1421" s="92"/>
      <c r="AB1421" s="92"/>
      <c r="AC1421" s="93">
        <v>27.09</v>
      </c>
      <c r="AD1421" s="93"/>
    </row>
    <row r="1422" spans="3:30" x14ac:dyDescent="0.25">
      <c r="C1422" s="91" t="s">
        <v>2</v>
      </c>
      <c r="G1422" s="91" t="s">
        <v>2</v>
      </c>
      <c r="K1422" s="91" t="s">
        <v>2</v>
      </c>
      <c r="O1422" s="92" t="s">
        <v>1113</v>
      </c>
      <c r="P1422" s="92"/>
      <c r="Q1422" s="92"/>
      <c r="R1422" s="92"/>
      <c r="S1422" s="92"/>
      <c r="T1422" s="92"/>
      <c r="U1422" s="92"/>
      <c r="V1422" s="92"/>
      <c r="W1422" s="92"/>
      <c r="X1422" s="92"/>
      <c r="Y1422" s="92"/>
      <c r="Z1422" s="92"/>
      <c r="AA1422" s="92"/>
      <c r="AB1422" s="92"/>
      <c r="AC1422" s="93">
        <v>27.09</v>
      </c>
      <c r="AD1422" s="93"/>
    </row>
    <row r="1423" spans="3:30" ht="11.25" customHeight="1" x14ac:dyDescent="0.25"/>
    <row r="1424" spans="3:30" ht="12" customHeight="1" x14ac:dyDescent="0.25"/>
    <row r="1425" spans="1:30" ht="13.5" customHeight="1" x14ac:dyDescent="0.25">
      <c r="A1425" s="85" t="s">
        <v>45</v>
      </c>
      <c r="B1425" s="85"/>
      <c r="C1425" s="85"/>
      <c r="D1425" s="85"/>
      <c r="E1425" s="85"/>
      <c r="F1425" s="85"/>
      <c r="G1425" s="85"/>
      <c r="H1425" s="85"/>
      <c r="I1425" s="85"/>
      <c r="J1425" s="85"/>
      <c r="K1425" s="85"/>
      <c r="L1425" s="85"/>
      <c r="M1425" s="85"/>
      <c r="R1425" s="86" t="s">
        <v>1175</v>
      </c>
      <c r="S1425" s="86"/>
      <c r="T1425" s="86"/>
      <c r="U1425" s="86"/>
      <c r="V1425" s="86"/>
      <c r="W1425" s="86"/>
      <c r="X1425" s="86"/>
      <c r="Y1425" s="86"/>
      <c r="Z1425" s="86"/>
      <c r="AA1425" s="86"/>
      <c r="AB1425" s="86"/>
      <c r="AC1425" s="86"/>
      <c r="AD1425" s="86"/>
    </row>
    <row r="1426" spans="1:30" ht="25.5" customHeight="1" x14ac:dyDescent="0.25">
      <c r="C1426" s="77" t="s">
        <v>47</v>
      </c>
      <c r="D1426" s="77"/>
      <c r="E1426" s="77"/>
      <c r="F1426" s="77"/>
      <c r="G1426" s="77"/>
      <c r="H1426" s="77"/>
      <c r="I1426" s="77"/>
      <c r="J1426" s="77"/>
      <c r="K1426" s="77"/>
      <c r="L1426" s="77"/>
      <c r="M1426" s="77"/>
      <c r="N1426" s="77"/>
      <c r="O1426" s="77"/>
      <c r="P1426" s="77"/>
      <c r="Q1426" s="77"/>
      <c r="R1426" s="77"/>
      <c r="S1426" s="77"/>
      <c r="T1426" s="77"/>
      <c r="U1426" s="77"/>
      <c r="V1426" s="77"/>
      <c r="W1426" s="77"/>
      <c r="X1426" s="77"/>
      <c r="Y1426" s="77"/>
      <c r="Z1426" s="77"/>
      <c r="AA1426" s="77"/>
      <c r="AB1426" s="77"/>
      <c r="AC1426" s="77"/>
    </row>
    <row r="1427" spans="1:30" ht="7.5" customHeight="1" x14ac:dyDescent="0.25"/>
    <row r="1428" spans="1:30" ht="18.75" customHeight="1" x14ac:dyDescent="0.25">
      <c r="I1428" s="87" t="s">
        <v>48</v>
      </c>
      <c r="J1428" s="87"/>
      <c r="K1428" s="87"/>
      <c r="L1428" s="87"/>
      <c r="M1428" s="87"/>
      <c r="N1428" s="87"/>
      <c r="O1428" s="87"/>
      <c r="P1428" s="87"/>
      <c r="S1428" s="88" t="s">
        <v>49</v>
      </c>
      <c r="T1428" s="88"/>
      <c r="U1428" s="88"/>
      <c r="V1428" s="88"/>
      <c r="W1428" s="88"/>
      <c r="X1428" s="88"/>
      <c r="Y1428" s="88"/>
    </row>
    <row r="1429" spans="1:30" ht="6.75" customHeight="1" x14ac:dyDescent="0.25"/>
    <row r="1430" spans="1:30" ht="14.25" customHeight="1" x14ac:dyDescent="0.25">
      <c r="A1430" s="89" t="s">
        <v>988</v>
      </c>
      <c r="B1430" s="89"/>
      <c r="C1430" s="89"/>
      <c r="D1430" s="89"/>
      <c r="E1430" s="89"/>
      <c r="F1430" s="89"/>
      <c r="G1430" s="89"/>
      <c r="H1430" s="89"/>
      <c r="I1430" s="89"/>
      <c r="J1430" s="89"/>
      <c r="K1430" s="89"/>
      <c r="L1430" s="89"/>
      <c r="M1430" s="89"/>
      <c r="N1430" s="89"/>
      <c r="O1430" s="89"/>
    </row>
    <row r="1431" spans="1:30" x14ac:dyDescent="0.25">
      <c r="B1431" s="79" t="s">
        <v>51</v>
      </c>
      <c r="C1431" s="79"/>
      <c r="D1431" s="79"/>
      <c r="F1431" s="79" t="s">
        <v>52</v>
      </c>
      <c r="G1431" s="79"/>
      <c r="H1431" s="79"/>
      <c r="I1431" s="79"/>
      <c r="J1431" s="79" t="s">
        <v>53</v>
      </c>
      <c r="K1431" s="79"/>
      <c r="L1431" s="79"/>
      <c r="N1431" s="79" t="s">
        <v>54</v>
      </c>
      <c r="O1431" s="79"/>
      <c r="P1431" s="79"/>
      <c r="Q1431" s="79"/>
      <c r="R1431" s="79"/>
      <c r="S1431" s="79"/>
      <c r="T1431" s="79"/>
      <c r="U1431" s="79"/>
      <c r="V1431" s="79"/>
      <c r="W1431" s="79"/>
      <c r="X1431" s="79"/>
      <c r="Y1431" s="79"/>
      <c r="Z1431" s="79"/>
      <c r="AA1431" s="79"/>
      <c r="AC1431" s="80" t="s">
        <v>55</v>
      </c>
      <c r="AD1431" s="80"/>
    </row>
    <row r="1432" spans="1:30" x14ac:dyDescent="0.25">
      <c r="B1432" s="90" t="s">
        <v>1173</v>
      </c>
      <c r="C1432" s="90"/>
      <c r="D1432" s="90"/>
      <c r="F1432" s="90" t="s">
        <v>314</v>
      </c>
      <c r="G1432" s="90"/>
      <c r="H1432" s="90"/>
      <c r="I1432" s="90"/>
      <c r="J1432" s="90" t="s">
        <v>1111</v>
      </c>
      <c r="K1432" s="90"/>
      <c r="L1432" s="90"/>
      <c r="N1432" s="90" t="s">
        <v>1112</v>
      </c>
      <c r="O1432" s="90"/>
      <c r="P1432" s="90"/>
      <c r="Q1432" s="90"/>
      <c r="R1432" s="90"/>
      <c r="S1432" s="90"/>
      <c r="T1432" s="90"/>
      <c r="U1432" s="90"/>
      <c r="V1432" s="90"/>
      <c r="W1432" s="90"/>
      <c r="X1432" s="90"/>
      <c r="Y1432" s="90"/>
      <c r="Z1432" s="90"/>
      <c r="AA1432" s="90"/>
      <c r="AC1432" s="82">
        <v>6412.37</v>
      </c>
      <c r="AD1432" s="82"/>
    </row>
    <row r="1433" spans="1:30" x14ac:dyDescent="0.25">
      <c r="C1433" s="91" t="s">
        <v>2</v>
      </c>
      <c r="G1433" s="91" t="s">
        <v>2</v>
      </c>
      <c r="K1433" s="91" t="s">
        <v>2</v>
      </c>
      <c r="O1433" s="92" t="s">
        <v>1113</v>
      </c>
      <c r="P1433" s="92"/>
      <c r="Q1433" s="92"/>
      <c r="R1433" s="92"/>
      <c r="S1433" s="92"/>
      <c r="T1433" s="92"/>
      <c r="U1433" s="92"/>
      <c r="V1433" s="92"/>
      <c r="W1433" s="92"/>
      <c r="X1433" s="92"/>
      <c r="Y1433" s="92"/>
      <c r="Z1433" s="92"/>
      <c r="AA1433" s="92"/>
      <c r="AB1433" s="92"/>
      <c r="AC1433" s="93">
        <v>27.09</v>
      </c>
      <c r="AD1433" s="93"/>
    </row>
    <row r="1434" spans="1:30" x14ac:dyDescent="0.25">
      <c r="B1434" s="90" t="s">
        <v>1176</v>
      </c>
      <c r="C1434" s="90"/>
      <c r="D1434" s="90"/>
      <c r="F1434" s="90" t="s">
        <v>314</v>
      </c>
      <c r="G1434" s="90"/>
      <c r="H1434" s="90"/>
      <c r="I1434" s="90"/>
      <c r="J1434" s="90" t="s">
        <v>1143</v>
      </c>
      <c r="K1434" s="90"/>
      <c r="L1434" s="90"/>
      <c r="N1434" s="90" t="s">
        <v>1144</v>
      </c>
      <c r="O1434" s="90"/>
      <c r="P1434" s="90"/>
      <c r="Q1434" s="90"/>
      <c r="R1434" s="90"/>
      <c r="S1434" s="90"/>
      <c r="T1434" s="90"/>
      <c r="U1434" s="90"/>
      <c r="V1434" s="90"/>
      <c r="W1434" s="90"/>
      <c r="X1434" s="90"/>
      <c r="Y1434" s="90"/>
      <c r="Z1434" s="90"/>
      <c r="AA1434" s="90"/>
      <c r="AC1434" s="82">
        <v>27.44</v>
      </c>
      <c r="AD1434" s="82"/>
    </row>
    <row r="1435" spans="1:30" x14ac:dyDescent="0.25">
      <c r="C1435" s="91" t="s">
        <v>2</v>
      </c>
      <c r="G1435" s="91" t="s">
        <v>2</v>
      </c>
      <c r="K1435" s="91" t="s">
        <v>2</v>
      </c>
      <c r="O1435" s="92" t="s">
        <v>506</v>
      </c>
      <c r="P1435" s="92"/>
      <c r="Q1435" s="92"/>
      <c r="R1435" s="92"/>
      <c r="S1435" s="92"/>
      <c r="T1435" s="92"/>
      <c r="U1435" s="92"/>
      <c r="V1435" s="92"/>
      <c r="W1435" s="92"/>
      <c r="X1435" s="92"/>
      <c r="Y1435" s="92"/>
      <c r="Z1435" s="92"/>
      <c r="AA1435" s="92"/>
      <c r="AB1435" s="92"/>
    </row>
    <row r="1436" spans="1:30" x14ac:dyDescent="0.25">
      <c r="B1436" s="90" t="s">
        <v>1177</v>
      </c>
      <c r="C1436" s="90"/>
      <c r="D1436" s="90"/>
      <c r="F1436" s="90" t="s">
        <v>314</v>
      </c>
      <c r="G1436" s="90"/>
      <c r="H1436" s="90"/>
      <c r="I1436" s="90"/>
      <c r="J1436" s="90" t="s">
        <v>1178</v>
      </c>
      <c r="K1436" s="90"/>
      <c r="L1436" s="90"/>
      <c r="N1436" s="90" t="s">
        <v>1179</v>
      </c>
      <c r="O1436" s="90"/>
      <c r="P1436" s="90"/>
      <c r="Q1436" s="90"/>
      <c r="R1436" s="90"/>
      <c r="S1436" s="90"/>
      <c r="T1436" s="90"/>
      <c r="U1436" s="90"/>
      <c r="V1436" s="90"/>
      <c r="W1436" s="90"/>
      <c r="X1436" s="90"/>
      <c r="Y1436" s="90"/>
      <c r="Z1436" s="90"/>
      <c r="AA1436" s="90"/>
      <c r="AC1436" s="82">
        <v>16.8</v>
      </c>
      <c r="AD1436" s="82"/>
    </row>
    <row r="1437" spans="1:30" x14ac:dyDescent="0.25">
      <c r="C1437" s="91" t="s">
        <v>2</v>
      </c>
      <c r="G1437" s="91" t="s">
        <v>2</v>
      </c>
      <c r="K1437" s="91" t="s">
        <v>2</v>
      </c>
      <c r="O1437" s="92" t="s">
        <v>506</v>
      </c>
      <c r="P1437" s="92"/>
      <c r="Q1437" s="92"/>
      <c r="R1437" s="92"/>
      <c r="S1437" s="92"/>
      <c r="T1437" s="92"/>
      <c r="U1437" s="92"/>
      <c r="V1437" s="92"/>
      <c r="W1437" s="92"/>
      <c r="X1437" s="92"/>
      <c r="Y1437" s="92"/>
      <c r="Z1437" s="92"/>
      <c r="AA1437" s="92"/>
      <c r="AB1437" s="92"/>
    </row>
    <row r="1438" spans="1:30" x14ac:dyDescent="0.25">
      <c r="B1438" s="90" t="s">
        <v>1180</v>
      </c>
      <c r="C1438" s="90"/>
      <c r="D1438" s="90"/>
      <c r="F1438" s="90" t="s">
        <v>314</v>
      </c>
      <c r="G1438" s="90"/>
      <c r="H1438" s="90"/>
      <c r="I1438" s="90"/>
      <c r="J1438" s="90" t="s">
        <v>1146</v>
      </c>
      <c r="K1438" s="90"/>
      <c r="L1438" s="90"/>
      <c r="N1438" s="90" t="s">
        <v>1147</v>
      </c>
      <c r="O1438" s="90"/>
      <c r="P1438" s="90"/>
      <c r="Q1438" s="90"/>
      <c r="R1438" s="90"/>
      <c r="S1438" s="90"/>
      <c r="T1438" s="90"/>
      <c r="U1438" s="90"/>
      <c r="V1438" s="90"/>
      <c r="W1438" s="90"/>
      <c r="X1438" s="90"/>
      <c r="Y1438" s="90"/>
      <c r="Z1438" s="90"/>
      <c r="AA1438" s="90"/>
      <c r="AC1438" s="82">
        <v>20.16</v>
      </c>
      <c r="AD1438" s="82"/>
    </row>
    <row r="1439" spans="1:30" x14ac:dyDescent="0.25">
      <c r="C1439" s="91" t="s">
        <v>2</v>
      </c>
      <c r="G1439" s="91" t="s">
        <v>2</v>
      </c>
      <c r="K1439" s="91" t="s">
        <v>2</v>
      </c>
      <c r="O1439" s="92" t="s">
        <v>725</v>
      </c>
      <c r="P1439" s="92"/>
      <c r="Q1439" s="92"/>
      <c r="R1439" s="92"/>
      <c r="S1439" s="92"/>
      <c r="T1439" s="92"/>
      <c r="U1439" s="92"/>
      <c r="V1439" s="92"/>
      <c r="W1439" s="92"/>
      <c r="X1439" s="92"/>
      <c r="Y1439" s="92"/>
      <c r="Z1439" s="92"/>
      <c r="AA1439" s="92"/>
      <c r="AB1439" s="92"/>
    </row>
    <row r="1440" spans="1:30" x14ac:dyDescent="0.25">
      <c r="B1440" s="90" t="s">
        <v>1181</v>
      </c>
      <c r="C1440" s="90"/>
      <c r="D1440" s="90"/>
      <c r="F1440" s="90" t="s">
        <v>391</v>
      </c>
      <c r="G1440" s="90"/>
      <c r="H1440" s="90"/>
      <c r="I1440" s="90"/>
      <c r="J1440" s="90" t="s">
        <v>1111</v>
      </c>
      <c r="K1440" s="90"/>
      <c r="L1440" s="90"/>
      <c r="N1440" s="90" t="s">
        <v>1112</v>
      </c>
      <c r="O1440" s="90"/>
      <c r="P1440" s="90"/>
      <c r="Q1440" s="90"/>
      <c r="R1440" s="90"/>
      <c r="S1440" s="90"/>
      <c r="T1440" s="90"/>
      <c r="U1440" s="90"/>
      <c r="V1440" s="90"/>
      <c r="W1440" s="90"/>
      <c r="X1440" s="90"/>
      <c r="Y1440" s="90"/>
      <c r="Z1440" s="90"/>
      <c r="AA1440" s="90"/>
      <c r="AC1440" s="82">
        <v>154.82</v>
      </c>
      <c r="AD1440" s="82"/>
    </row>
    <row r="1441" spans="2:30" x14ac:dyDescent="0.25">
      <c r="C1441" s="91" t="s">
        <v>2</v>
      </c>
      <c r="G1441" s="91" t="s">
        <v>2</v>
      </c>
      <c r="K1441" s="91" t="s">
        <v>2</v>
      </c>
      <c r="O1441" s="92" t="s">
        <v>1113</v>
      </c>
      <c r="P1441" s="92"/>
      <c r="Q1441" s="92"/>
      <c r="R1441" s="92"/>
      <c r="S1441" s="92"/>
      <c r="T1441" s="92"/>
      <c r="U1441" s="92"/>
      <c r="V1441" s="92"/>
      <c r="W1441" s="92"/>
      <c r="X1441" s="92"/>
      <c r="Y1441" s="92"/>
      <c r="Z1441" s="92"/>
      <c r="AA1441" s="92"/>
      <c r="AB1441" s="92"/>
      <c r="AC1441" s="93">
        <v>4.3</v>
      </c>
      <c r="AD1441" s="93"/>
    </row>
    <row r="1442" spans="2:30" x14ac:dyDescent="0.25">
      <c r="C1442" s="91" t="s">
        <v>2</v>
      </c>
      <c r="G1442" s="91" t="s">
        <v>2</v>
      </c>
      <c r="K1442" s="91" t="s">
        <v>2</v>
      </c>
      <c r="O1442" s="92" t="s">
        <v>1113</v>
      </c>
      <c r="P1442" s="92"/>
      <c r="Q1442" s="92"/>
      <c r="R1442" s="92"/>
      <c r="S1442" s="92"/>
      <c r="T1442" s="92"/>
      <c r="U1442" s="92"/>
      <c r="V1442" s="92"/>
      <c r="W1442" s="92"/>
      <c r="X1442" s="92"/>
      <c r="Y1442" s="92"/>
      <c r="Z1442" s="92"/>
      <c r="AA1442" s="92"/>
      <c r="AB1442" s="92"/>
      <c r="AC1442" s="93">
        <v>29.9</v>
      </c>
      <c r="AD1442" s="93"/>
    </row>
    <row r="1443" spans="2:30" x14ac:dyDescent="0.25">
      <c r="C1443" s="91" t="s">
        <v>2</v>
      </c>
      <c r="G1443" s="91" t="s">
        <v>2</v>
      </c>
      <c r="K1443" s="91" t="s">
        <v>2</v>
      </c>
      <c r="O1443" s="92" t="s">
        <v>1113</v>
      </c>
      <c r="P1443" s="92"/>
      <c r="Q1443" s="92"/>
      <c r="R1443" s="92"/>
      <c r="S1443" s="92"/>
      <c r="T1443" s="92"/>
      <c r="U1443" s="92"/>
      <c r="V1443" s="92"/>
      <c r="W1443" s="92"/>
      <c r="X1443" s="92"/>
      <c r="Y1443" s="92"/>
      <c r="Z1443" s="92"/>
      <c r="AA1443" s="92"/>
      <c r="AB1443" s="92"/>
      <c r="AC1443" s="93">
        <v>57.84</v>
      </c>
      <c r="AD1443" s="93"/>
    </row>
    <row r="1444" spans="2:30" x14ac:dyDescent="0.25">
      <c r="C1444" s="91" t="s">
        <v>2</v>
      </c>
      <c r="G1444" s="91" t="s">
        <v>2</v>
      </c>
      <c r="K1444" s="91" t="s">
        <v>2</v>
      </c>
      <c r="O1444" s="92" t="s">
        <v>1113</v>
      </c>
      <c r="P1444" s="92"/>
      <c r="Q1444" s="92"/>
      <c r="R1444" s="92"/>
      <c r="S1444" s="92"/>
      <c r="T1444" s="92"/>
      <c r="U1444" s="92"/>
      <c r="V1444" s="92"/>
      <c r="W1444" s="92"/>
      <c r="X1444" s="92"/>
      <c r="Y1444" s="92"/>
      <c r="Z1444" s="92"/>
      <c r="AA1444" s="92"/>
      <c r="AB1444" s="92"/>
      <c r="AC1444" s="93">
        <v>8.6</v>
      </c>
      <c r="AD1444" s="93"/>
    </row>
    <row r="1445" spans="2:30" x14ac:dyDescent="0.25">
      <c r="C1445" s="91" t="s">
        <v>2</v>
      </c>
      <c r="G1445" s="91" t="s">
        <v>2</v>
      </c>
      <c r="K1445" s="91" t="s">
        <v>2</v>
      </c>
      <c r="O1445" s="92" t="s">
        <v>1113</v>
      </c>
      <c r="P1445" s="92"/>
      <c r="Q1445" s="92"/>
      <c r="R1445" s="92"/>
      <c r="S1445" s="92"/>
      <c r="T1445" s="92"/>
      <c r="U1445" s="92"/>
      <c r="V1445" s="92"/>
      <c r="W1445" s="92"/>
      <c r="X1445" s="92"/>
      <c r="Y1445" s="92"/>
      <c r="Z1445" s="92"/>
      <c r="AA1445" s="92"/>
      <c r="AB1445" s="92"/>
      <c r="AC1445" s="93">
        <v>54.18</v>
      </c>
      <c r="AD1445" s="93"/>
    </row>
    <row r="1446" spans="2:30" x14ac:dyDescent="0.25">
      <c r="B1446" s="90" t="s">
        <v>1182</v>
      </c>
      <c r="C1446" s="90"/>
      <c r="D1446" s="90"/>
      <c r="F1446" s="90" t="s">
        <v>391</v>
      </c>
      <c r="G1446" s="90"/>
      <c r="H1446" s="90"/>
      <c r="I1446" s="90"/>
      <c r="J1446" s="90" t="s">
        <v>1183</v>
      </c>
      <c r="K1446" s="90"/>
      <c r="L1446" s="90"/>
      <c r="N1446" s="90" t="s">
        <v>1184</v>
      </c>
      <c r="O1446" s="90"/>
      <c r="P1446" s="90"/>
      <c r="Q1446" s="90"/>
      <c r="R1446" s="90"/>
      <c r="S1446" s="90"/>
      <c r="T1446" s="90"/>
      <c r="U1446" s="90"/>
      <c r="V1446" s="90"/>
      <c r="W1446" s="90"/>
      <c r="X1446" s="90"/>
      <c r="Y1446" s="90"/>
      <c r="Z1446" s="90"/>
      <c r="AA1446" s="90"/>
      <c r="AC1446" s="82">
        <v>4000</v>
      </c>
      <c r="AD1446" s="82"/>
    </row>
    <row r="1447" spans="2:30" x14ac:dyDescent="0.25">
      <c r="C1447" s="91" t="s">
        <v>2</v>
      </c>
      <c r="G1447" s="91" t="s">
        <v>2</v>
      </c>
      <c r="K1447" s="91" t="s">
        <v>2</v>
      </c>
      <c r="O1447" s="92" t="s">
        <v>1099</v>
      </c>
      <c r="P1447" s="92"/>
      <c r="Q1447" s="92"/>
      <c r="R1447" s="92"/>
      <c r="S1447" s="92"/>
      <c r="T1447" s="92"/>
      <c r="U1447" s="92"/>
      <c r="V1447" s="92"/>
      <c r="W1447" s="92"/>
      <c r="X1447" s="92"/>
      <c r="Y1447" s="92"/>
      <c r="Z1447" s="92"/>
      <c r="AA1447" s="92"/>
      <c r="AB1447" s="92"/>
    </row>
    <row r="1448" spans="2:30" x14ac:dyDescent="0.25">
      <c r="B1448" s="90" t="s">
        <v>1185</v>
      </c>
      <c r="C1448" s="90"/>
      <c r="D1448" s="90"/>
      <c r="F1448" s="90" t="s">
        <v>391</v>
      </c>
      <c r="G1448" s="90"/>
      <c r="H1448" s="90"/>
      <c r="I1448" s="90"/>
      <c r="J1448" s="90" t="s">
        <v>1140</v>
      </c>
      <c r="K1448" s="90"/>
      <c r="L1448" s="90"/>
      <c r="N1448" s="90" t="s">
        <v>1141</v>
      </c>
      <c r="O1448" s="90"/>
      <c r="P1448" s="90"/>
      <c r="Q1448" s="90"/>
      <c r="R1448" s="90"/>
      <c r="S1448" s="90"/>
      <c r="T1448" s="90"/>
      <c r="U1448" s="90"/>
      <c r="V1448" s="90"/>
      <c r="W1448" s="90"/>
      <c r="X1448" s="90"/>
      <c r="Y1448" s="90"/>
      <c r="Z1448" s="90"/>
      <c r="AA1448" s="90"/>
      <c r="AC1448" s="82">
        <v>174.16</v>
      </c>
      <c r="AD1448" s="82"/>
    </row>
    <row r="1449" spans="2:30" x14ac:dyDescent="0.25">
      <c r="C1449" s="91" t="s">
        <v>2</v>
      </c>
      <c r="G1449" s="91" t="s">
        <v>2</v>
      </c>
      <c r="K1449" s="91" t="s">
        <v>2</v>
      </c>
      <c r="O1449" s="92" t="s">
        <v>1186</v>
      </c>
      <c r="P1449" s="92"/>
      <c r="Q1449" s="92"/>
      <c r="R1449" s="92"/>
      <c r="S1449" s="92"/>
      <c r="T1449" s="92"/>
      <c r="U1449" s="92"/>
      <c r="V1449" s="92"/>
      <c r="W1449" s="92"/>
      <c r="X1449" s="92"/>
      <c r="Y1449" s="92"/>
      <c r="Z1449" s="92"/>
      <c r="AA1449" s="92"/>
      <c r="AB1449" s="92"/>
      <c r="AC1449" s="93">
        <v>24.02</v>
      </c>
      <c r="AD1449" s="93"/>
    </row>
    <row r="1450" spans="2:30" x14ac:dyDescent="0.25">
      <c r="C1450" s="91" t="s">
        <v>2</v>
      </c>
      <c r="G1450" s="91" t="s">
        <v>2</v>
      </c>
      <c r="K1450" s="91" t="s">
        <v>2</v>
      </c>
      <c r="O1450" s="92" t="s">
        <v>1186</v>
      </c>
      <c r="P1450" s="92"/>
      <c r="Q1450" s="92"/>
      <c r="R1450" s="92"/>
      <c r="S1450" s="92"/>
      <c r="T1450" s="92"/>
      <c r="U1450" s="92"/>
      <c r="V1450" s="92"/>
      <c r="W1450" s="92"/>
      <c r="X1450" s="92"/>
      <c r="Y1450" s="92"/>
      <c r="Z1450" s="92"/>
      <c r="AA1450" s="92"/>
      <c r="AB1450" s="92"/>
      <c r="AC1450" s="93">
        <v>45.27</v>
      </c>
      <c r="AD1450" s="93"/>
    </row>
    <row r="1451" spans="2:30" x14ac:dyDescent="0.25">
      <c r="C1451" s="91" t="s">
        <v>2</v>
      </c>
      <c r="G1451" s="91" t="s">
        <v>2</v>
      </c>
      <c r="K1451" s="91" t="s">
        <v>2</v>
      </c>
      <c r="O1451" s="92" t="s">
        <v>1113</v>
      </c>
      <c r="P1451" s="92"/>
      <c r="Q1451" s="92"/>
      <c r="R1451" s="92"/>
      <c r="S1451" s="92"/>
      <c r="T1451" s="92"/>
      <c r="U1451" s="92"/>
      <c r="V1451" s="92"/>
      <c r="W1451" s="92"/>
      <c r="X1451" s="92"/>
      <c r="Y1451" s="92"/>
      <c r="Z1451" s="92"/>
      <c r="AA1451" s="92"/>
      <c r="AB1451" s="92"/>
      <c r="AC1451" s="93">
        <v>104.87</v>
      </c>
      <c r="AD1451" s="93"/>
    </row>
    <row r="1452" spans="2:30" x14ac:dyDescent="0.25">
      <c r="B1452" s="90" t="s">
        <v>1187</v>
      </c>
      <c r="C1452" s="90"/>
      <c r="D1452" s="90"/>
      <c r="F1452" s="90" t="s">
        <v>391</v>
      </c>
      <c r="G1452" s="90"/>
      <c r="H1452" s="90"/>
      <c r="I1452" s="90"/>
      <c r="J1452" s="90" t="s">
        <v>1168</v>
      </c>
      <c r="K1452" s="90"/>
      <c r="L1452" s="90"/>
      <c r="N1452" s="90" t="s">
        <v>1169</v>
      </c>
      <c r="O1452" s="90"/>
      <c r="P1452" s="90"/>
      <c r="Q1452" s="90"/>
      <c r="R1452" s="90"/>
      <c r="S1452" s="90"/>
      <c r="T1452" s="90"/>
      <c r="U1452" s="90"/>
      <c r="V1452" s="90"/>
      <c r="W1452" s="90"/>
      <c r="X1452" s="90"/>
      <c r="Y1452" s="90"/>
      <c r="Z1452" s="90"/>
      <c r="AA1452" s="90"/>
      <c r="AC1452" s="82">
        <v>22.21</v>
      </c>
      <c r="AD1452" s="82"/>
    </row>
    <row r="1453" spans="2:30" x14ac:dyDescent="0.25">
      <c r="C1453" s="91" t="s">
        <v>2</v>
      </c>
      <c r="G1453" s="91" t="s">
        <v>2</v>
      </c>
      <c r="K1453" s="91" t="s">
        <v>2</v>
      </c>
      <c r="O1453" s="92" t="s">
        <v>1188</v>
      </c>
      <c r="P1453" s="92"/>
      <c r="Q1453" s="92"/>
      <c r="R1453" s="92"/>
      <c r="S1453" s="92"/>
      <c r="T1453" s="92"/>
      <c r="U1453" s="92"/>
      <c r="V1453" s="92"/>
      <c r="W1453" s="92"/>
      <c r="X1453" s="92"/>
      <c r="Y1453" s="92"/>
      <c r="Z1453" s="92"/>
      <c r="AA1453" s="92"/>
      <c r="AB1453" s="92"/>
    </row>
    <row r="1454" spans="2:30" x14ac:dyDescent="0.25">
      <c r="B1454" s="90" t="s">
        <v>1189</v>
      </c>
      <c r="C1454" s="90"/>
      <c r="D1454" s="90"/>
      <c r="F1454" s="90" t="s">
        <v>391</v>
      </c>
      <c r="G1454" s="90"/>
      <c r="H1454" s="90"/>
      <c r="I1454" s="90"/>
      <c r="J1454" s="90" t="s">
        <v>1190</v>
      </c>
      <c r="K1454" s="90"/>
      <c r="L1454" s="90"/>
      <c r="N1454" s="90" t="s">
        <v>1191</v>
      </c>
      <c r="O1454" s="90"/>
      <c r="P1454" s="90"/>
      <c r="Q1454" s="90"/>
      <c r="R1454" s="90"/>
      <c r="S1454" s="90"/>
      <c r="T1454" s="90"/>
      <c r="U1454" s="90"/>
      <c r="V1454" s="90"/>
      <c r="W1454" s="90"/>
      <c r="X1454" s="90"/>
      <c r="Y1454" s="90"/>
      <c r="Z1454" s="90"/>
      <c r="AA1454" s="90"/>
      <c r="AC1454" s="82">
        <v>5657.04</v>
      </c>
      <c r="AD1454" s="82"/>
    </row>
    <row r="1455" spans="2:30" x14ac:dyDescent="0.25">
      <c r="C1455" s="91" t="s">
        <v>2</v>
      </c>
      <c r="G1455" s="91" t="s">
        <v>2</v>
      </c>
      <c r="K1455" s="91" t="s">
        <v>2</v>
      </c>
      <c r="O1455" s="92" t="s">
        <v>1192</v>
      </c>
      <c r="P1455" s="92"/>
      <c r="Q1455" s="92"/>
      <c r="R1455" s="92"/>
      <c r="S1455" s="92"/>
      <c r="T1455" s="92"/>
      <c r="U1455" s="92"/>
      <c r="V1455" s="92"/>
      <c r="W1455" s="92"/>
      <c r="X1455" s="92"/>
      <c r="Y1455" s="92"/>
      <c r="Z1455" s="92"/>
      <c r="AA1455" s="92"/>
      <c r="AB1455" s="92"/>
    </row>
    <row r="1456" spans="2:30" ht="6" customHeight="1" x14ac:dyDescent="0.25"/>
    <row r="1457" spans="1:30" ht="16.5" customHeight="1" x14ac:dyDescent="0.25">
      <c r="A1457" s="85" t="s">
        <v>1193</v>
      </c>
      <c r="B1457" s="85"/>
      <c r="C1457" s="85"/>
      <c r="D1457" s="85"/>
      <c r="E1457" s="85"/>
      <c r="F1457" s="85"/>
      <c r="G1457" s="85"/>
      <c r="H1457" s="85"/>
      <c r="I1457" s="85"/>
      <c r="J1457" s="85"/>
      <c r="K1457" s="85"/>
      <c r="L1457" s="85"/>
      <c r="M1457" s="85"/>
      <c r="N1457" s="85"/>
      <c r="O1457" s="85"/>
      <c r="P1457" s="85"/>
      <c r="Q1457" s="85"/>
      <c r="R1457" s="85"/>
      <c r="S1457" s="85"/>
      <c r="U1457" s="91" t="s">
        <v>2</v>
      </c>
      <c r="W1457" s="91" t="s">
        <v>2</v>
      </c>
      <c r="Y1457" s="84" t="s">
        <v>987</v>
      </c>
      <c r="Z1457" s="84"/>
      <c r="AC1457" s="94">
        <v>86845.04</v>
      </c>
      <c r="AD1457" s="94"/>
    </row>
    <row r="1458" spans="1:30" ht="6.75" customHeight="1" x14ac:dyDescent="0.25"/>
    <row r="1459" spans="1:30" ht="14.25" customHeight="1" x14ac:dyDescent="0.25">
      <c r="A1459" s="89" t="s">
        <v>1194</v>
      </c>
      <c r="B1459" s="89"/>
      <c r="C1459" s="89"/>
      <c r="D1459" s="89"/>
      <c r="E1459" s="89"/>
      <c r="F1459" s="89"/>
      <c r="G1459" s="89"/>
      <c r="H1459" s="89"/>
      <c r="I1459" s="89"/>
      <c r="J1459" s="89"/>
      <c r="K1459" s="89"/>
      <c r="L1459" s="89"/>
      <c r="M1459" s="89"/>
      <c r="N1459" s="89"/>
      <c r="O1459" s="89"/>
    </row>
    <row r="1460" spans="1:30" x14ac:dyDescent="0.25">
      <c r="B1460" s="79" t="s">
        <v>51</v>
      </c>
      <c r="C1460" s="79"/>
      <c r="D1460" s="79"/>
      <c r="F1460" s="79" t="s">
        <v>52</v>
      </c>
      <c r="G1460" s="79"/>
      <c r="H1460" s="79"/>
      <c r="I1460" s="79"/>
      <c r="J1460" s="79" t="s">
        <v>53</v>
      </c>
      <c r="K1460" s="79"/>
      <c r="L1460" s="79"/>
      <c r="N1460" s="79" t="s">
        <v>54</v>
      </c>
      <c r="O1460" s="79"/>
      <c r="P1460" s="79"/>
      <c r="Q1460" s="79"/>
      <c r="R1460" s="79"/>
      <c r="S1460" s="79"/>
      <c r="T1460" s="79"/>
      <c r="U1460" s="79"/>
      <c r="V1460" s="79"/>
      <c r="W1460" s="79"/>
      <c r="X1460" s="79"/>
      <c r="Y1460" s="79"/>
      <c r="Z1460" s="79"/>
      <c r="AA1460" s="79"/>
      <c r="AC1460" s="80" t="s">
        <v>55</v>
      </c>
      <c r="AD1460" s="80"/>
    </row>
    <row r="1461" spans="1:30" x14ac:dyDescent="0.25">
      <c r="B1461" s="90" t="s">
        <v>1195</v>
      </c>
      <c r="C1461" s="90"/>
      <c r="D1461" s="90"/>
      <c r="F1461" s="90" t="s">
        <v>314</v>
      </c>
      <c r="G1461" s="90"/>
      <c r="H1461" s="90"/>
      <c r="I1461" s="90"/>
      <c r="J1461" s="90" t="s">
        <v>1196</v>
      </c>
      <c r="K1461" s="90"/>
      <c r="L1461" s="90"/>
      <c r="N1461" s="90" t="s">
        <v>1197</v>
      </c>
      <c r="O1461" s="90"/>
      <c r="P1461" s="90"/>
      <c r="Q1461" s="90"/>
      <c r="R1461" s="90"/>
      <c r="S1461" s="90"/>
      <c r="T1461" s="90"/>
      <c r="U1461" s="90"/>
      <c r="V1461" s="90"/>
      <c r="W1461" s="90"/>
      <c r="X1461" s="90"/>
      <c r="Y1461" s="90"/>
      <c r="Z1461" s="90"/>
      <c r="AA1461" s="90"/>
      <c r="AC1461" s="82">
        <v>189.9</v>
      </c>
      <c r="AD1461" s="82"/>
    </row>
    <row r="1462" spans="1:30" x14ac:dyDescent="0.25">
      <c r="C1462" s="91" t="s">
        <v>2</v>
      </c>
      <c r="G1462" s="91" t="s">
        <v>2</v>
      </c>
      <c r="K1462" s="91" t="s">
        <v>2</v>
      </c>
      <c r="O1462" s="92" t="s">
        <v>1198</v>
      </c>
      <c r="P1462" s="92"/>
      <c r="Q1462" s="92"/>
      <c r="R1462" s="92"/>
      <c r="S1462" s="92"/>
      <c r="T1462" s="92"/>
      <c r="U1462" s="92"/>
      <c r="V1462" s="92"/>
      <c r="W1462" s="92"/>
      <c r="X1462" s="92"/>
      <c r="Y1462" s="92"/>
      <c r="Z1462" s="92"/>
      <c r="AA1462" s="92"/>
      <c r="AB1462" s="92"/>
      <c r="AC1462" s="93">
        <v>179.9</v>
      </c>
      <c r="AD1462" s="93"/>
    </row>
    <row r="1463" spans="1:30" x14ac:dyDescent="0.25">
      <c r="C1463" s="91" t="s">
        <v>2</v>
      </c>
      <c r="G1463" s="91" t="s">
        <v>2</v>
      </c>
      <c r="K1463" s="91" t="s">
        <v>2</v>
      </c>
      <c r="O1463" s="92" t="s">
        <v>1199</v>
      </c>
      <c r="P1463" s="92"/>
      <c r="Q1463" s="92"/>
      <c r="R1463" s="92"/>
      <c r="S1463" s="92"/>
      <c r="T1463" s="92"/>
      <c r="U1463" s="92"/>
      <c r="V1463" s="92"/>
      <c r="W1463" s="92"/>
      <c r="X1463" s="92"/>
      <c r="Y1463" s="92"/>
      <c r="Z1463" s="92"/>
      <c r="AA1463" s="92"/>
      <c r="AB1463" s="92"/>
      <c r="AC1463" s="93">
        <v>10</v>
      </c>
      <c r="AD1463" s="93"/>
    </row>
    <row r="1464" spans="1:30" ht="6" customHeight="1" x14ac:dyDescent="0.25"/>
    <row r="1465" spans="1:30" ht="16.5" customHeight="1" x14ac:dyDescent="0.25">
      <c r="A1465" s="85" t="s">
        <v>1200</v>
      </c>
      <c r="B1465" s="85"/>
      <c r="C1465" s="85"/>
      <c r="D1465" s="85"/>
      <c r="E1465" s="85"/>
      <c r="F1465" s="85"/>
      <c r="G1465" s="85"/>
      <c r="H1465" s="85"/>
      <c r="I1465" s="85"/>
      <c r="J1465" s="85"/>
      <c r="K1465" s="85"/>
      <c r="L1465" s="85"/>
      <c r="M1465" s="85"/>
      <c r="N1465" s="85"/>
      <c r="O1465" s="85"/>
      <c r="P1465" s="85"/>
      <c r="Q1465" s="85"/>
      <c r="R1465" s="85"/>
      <c r="S1465" s="85"/>
      <c r="U1465" s="91" t="s">
        <v>2</v>
      </c>
      <c r="W1465" s="91" t="s">
        <v>2</v>
      </c>
      <c r="Y1465" s="84" t="s">
        <v>987</v>
      </c>
      <c r="Z1465" s="84"/>
      <c r="AC1465" s="94">
        <v>189.9</v>
      </c>
      <c r="AD1465" s="94"/>
    </row>
    <row r="1466" spans="1:30" ht="6.75" customHeight="1" x14ac:dyDescent="0.25"/>
    <row r="1467" spans="1:30" ht="14.25" customHeight="1" x14ac:dyDescent="0.25">
      <c r="A1467" s="89" t="s">
        <v>1201</v>
      </c>
      <c r="B1467" s="89"/>
      <c r="C1467" s="89"/>
      <c r="D1467" s="89"/>
      <c r="E1467" s="89"/>
      <c r="F1467" s="89"/>
      <c r="G1467" s="89"/>
      <c r="H1467" s="89"/>
      <c r="I1467" s="89"/>
      <c r="J1467" s="89"/>
      <c r="K1467" s="89"/>
      <c r="L1467" s="89"/>
      <c r="M1467" s="89"/>
      <c r="N1467" s="89"/>
      <c r="O1467" s="89"/>
    </row>
    <row r="1468" spans="1:30" x14ac:dyDescent="0.25">
      <c r="B1468" s="79" t="s">
        <v>51</v>
      </c>
      <c r="C1468" s="79"/>
      <c r="D1468" s="79"/>
      <c r="F1468" s="79" t="s">
        <v>52</v>
      </c>
      <c r="G1468" s="79"/>
      <c r="H1468" s="79"/>
      <c r="I1468" s="79"/>
      <c r="J1468" s="79" t="s">
        <v>53</v>
      </c>
      <c r="K1468" s="79"/>
      <c r="L1468" s="79"/>
      <c r="N1468" s="79" t="s">
        <v>54</v>
      </c>
      <c r="O1468" s="79"/>
      <c r="P1468" s="79"/>
      <c r="Q1468" s="79"/>
      <c r="R1468" s="79"/>
      <c r="S1468" s="79"/>
      <c r="T1468" s="79"/>
      <c r="U1468" s="79"/>
      <c r="V1468" s="79"/>
      <c r="W1468" s="79"/>
      <c r="X1468" s="79"/>
      <c r="Y1468" s="79"/>
      <c r="Z1468" s="79"/>
      <c r="AA1468" s="79"/>
      <c r="AC1468" s="80" t="s">
        <v>55</v>
      </c>
      <c r="AD1468" s="80"/>
    </row>
    <row r="1469" spans="1:30" x14ac:dyDescent="0.25">
      <c r="B1469" s="90" t="s">
        <v>1202</v>
      </c>
      <c r="C1469" s="90"/>
      <c r="D1469" s="90"/>
      <c r="F1469" s="90" t="s">
        <v>172</v>
      </c>
      <c r="G1469" s="90"/>
      <c r="H1469" s="90"/>
      <c r="I1469" s="90"/>
      <c r="J1469" s="90" t="s">
        <v>1203</v>
      </c>
      <c r="K1469" s="90"/>
      <c r="L1469" s="90"/>
      <c r="N1469" s="90" t="s">
        <v>1204</v>
      </c>
      <c r="O1469" s="90"/>
      <c r="P1469" s="90"/>
      <c r="Q1469" s="90"/>
      <c r="R1469" s="90"/>
      <c r="S1469" s="90"/>
      <c r="T1469" s="90"/>
      <c r="U1469" s="90"/>
      <c r="V1469" s="90"/>
      <c r="W1469" s="90"/>
      <c r="X1469" s="90"/>
      <c r="Y1469" s="90"/>
      <c r="Z1469" s="90"/>
      <c r="AA1469" s="90"/>
      <c r="AC1469" s="82">
        <v>6290.41</v>
      </c>
      <c r="AD1469" s="82"/>
    </row>
    <row r="1470" spans="1:30" x14ac:dyDescent="0.25">
      <c r="C1470" s="91" t="s">
        <v>2</v>
      </c>
      <c r="G1470" s="91" t="s">
        <v>2</v>
      </c>
      <c r="K1470" s="91" t="s">
        <v>2</v>
      </c>
      <c r="O1470" s="92" t="s">
        <v>1205</v>
      </c>
      <c r="P1470" s="92"/>
      <c r="Q1470" s="92"/>
      <c r="R1470" s="92"/>
      <c r="S1470" s="92"/>
      <c r="T1470" s="92"/>
      <c r="U1470" s="92"/>
      <c r="V1470" s="92"/>
      <c r="W1470" s="92"/>
      <c r="X1470" s="92"/>
      <c r="Y1470" s="92"/>
      <c r="Z1470" s="92"/>
      <c r="AA1470" s="92"/>
      <c r="AB1470" s="92"/>
    </row>
    <row r="1471" spans="1:30" x14ac:dyDescent="0.25">
      <c r="B1471" s="90" t="s">
        <v>1056</v>
      </c>
      <c r="C1471" s="90"/>
      <c r="D1471" s="90"/>
      <c r="F1471" s="90" t="s">
        <v>172</v>
      </c>
      <c r="G1471" s="90"/>
      <c r="H1471" s="90"/>
      <c r="I1471" s="90"/>
      <c r="J1471" s="90" t="s">
        <v>282</v>
      </c>
      <c r="K1471" s="90"/>
      <c r="L1471" s="90"/>
      <c r="N1471" s="90" t="s">
        <v>283</v>
      </c>
      <c r="O1471" s="90"/>
      <c r="P1471" s="90"/>
      <c r="Q1471" s="90"/>
      <c r="R1471" s="90"/>
      <c r="S1471" s="90"/>
      <c r="T1471" s="90"/>
      <c r="U1471" s="90"/>
      <c r="V1471" s="90"/>
      <c r="W1471" s="90"/>
      <c r="X1471" s="90"/>
      <c r="Y1471" s="90"/>
      <c r="Z1471" s="90"/>
      <c r="AA1471" s="90"/>
      <c r="AC1471" s="82">
        <v>49.02</v>
      </c>
      <c r="AD1471" s="82"/>
    </row>
    <row r="1472" spans="1:30" x14ac:dyDescent="0.25">
      <c r="C1472" s="91" t="s">
        <v>2</v>
      </c>
      <c r="G1472" s="91" t="s">
        <v>2</v>
      </c>
      <c r="K1472" s="91" t="s">
        <v>2</v>
      </c>
      <c r="O1472" s="92" t="s">
        <v>1057</v>
      </c>
      <c r="P1472" s="92"/>
      <c r="Q1472" s="92"/>
      <c r="R1472" s="92"/>
      <c r="S1472" s="92"/>
      <c r="T1472" s="92"/>
      <c r="U1472" s="92"/>
      <c r="V1472" s="92"/>
      <c r="W1472" s="92"/>
      <c r="X1472" s="92"/>
      <c r="Y1472" s="92"/>
      <c r="Z1472" s="92"/>
      <c r="AA1472" s="92"/>
      <c r="AB1472" s="92"/>
    </row>
    <row r="1473" spans="1:30" x14ac:dyDescent="0.25">
      <c r="B1473" s="90" t="s">
        <v>1206</v>
      </c>
      <c r="C1473" s="90"/>
      <c r="D1473" s="90"/>
      <c r="F1473" s="90" t="s">
        <v>62</v>
      </c>
      <c r="G1473" s="90"/>
      <c r="H1473" s="90"/>
      <c r="I1473" s="90"/>
      <c r="J1473" s="90" t="s">
        <v>1207</v>
      </c>
      <c r="K1473" s="90"/>
      <c r="L1473" s="90"/>
      <c r="N1473" s="90" t="s">
        <v>1208</v>
      </c>
      <c r="O1473" s="90"/>
      <c r="P1473" s="90"/>
      <c r="Q1473" s="90"/>
      <c r="R1473" s="90"/>
      <c r="S1473" s="90"/>
      <c r="T1473" s="90"/>
      <c r="U1473" s="90"/>
      <c r="V1473" s="90"/>
      <c r="W1473" s="90"/>
      <c r="X1473" s="90"/>
      <c r="Y1473" s="90"/>
      <c r="Z1473" s="90"/>
      <c r="AA1473" s="90"/>
      <c r="AC1473" s="82">
        <v>3590</v>
      </c>
      <c r="AD1473" s="82"/>
    </row>
    <row r="1474" spans="1:30" x14ac:dyDescent="0.25">
      <c r="C1474" s="91" t="s">
        <v>2</v>
      </c>
      <c r="G1474" s="91" t="s">
        <v>2</v>
      </c>
      <c r="K1474" s="91" t="s">
        <v>2</v>
      </c>
      <c r="O1474" s="92" t="s">
        <v>1209</v>
      </c>
      <c r="P1474" s="92"/>
      <c r="Q1474" s="92"/>
      <c r="R1474" s="92"/>
      <c r="S1474" s="92"/>
      <c r="T1474" s="92"/>
      <c r="U1474" s="92"/>
      <c r="V1474" s="92"/>
      <c r="W1474" s="92"/>
      <c r="X1474" s="92"/>
      <c r="Y1474" s="92"/>
      <c r="Z1474" s="92"/>
      <c r="AA1474" s="92"/>
      <c r="AB1474" s="92"/>
    </row>
    <row r="1475" spans="1:30" ht="6" customHeight="1" x14ac:dyDescent="0.25"/>
    <row r="1476" spans="1:30" ht="16.5" customHeight="1" x14ac:dyDescent="0.25">
      <c r="A1476" s="85" t="s">
        <v>1210</v>
      </c>
      <c r="B1476" s="85"/>
      <c r="C1476" s="85"/>
      <c r="D1476" s="85"/>
      <c r="E1476" s="85"/>
      <c r="F1476" s="85"/>
      <c r="G1476" s="85"/>
      <c r="H1476" s="85"/>
      <c r="I1476" s="85"/>
      <c r="J1476" s="85"/>
      <c r="K1476" s="85"/>
      <c r="L1476" s="85"/>
      <c r="M1476" s="85"/>
      <c r="N1476" s="85"/>
      <c r="O1476" s="85"/>
      <c r="P1476" s="85"/>
      <c r="Q1476" s="85"/>
      <c r="R1476" s="85"/>
      <c r="S1476" s="85"/>
      <c r="U1476" s="91" t="s">
        <v>2</v>
      </c>
      <c r="W1476" s="91" t="s">
        <v>2</v>
      </c>
      <c r="Y1476" s="84" t="s">
        <v>987</v>
      </c>
      <c r="Z1476" s="84"/>
      <c r="AC1476" s="94">
        <v>9929.43</v>
      </c>
      <c r="AD1476" s="94"/>
    </row>
    <row r="1477" spans="1:30" ht="6.75" customHeight="1" x14ac:dyDescent="0.25"/>
    <row r="1478" spans="1:30" ht="14.25" customHeight="1" x14ac:dyDescent="0.25">
      <c r="A1478" s="89" t="s">
        <v>1211</v>
      </c>
      <c r="B1478" s="89"/>
      <c r="C1478" s="89"/>
      <c r="D1478" s="89"/>
      <c r="E1478" s="89"/>
      <c r="F1478" s="89"/>
      <c r="G1478" s="89"/>
      <c r="H1478" s="89"/>
      <c r="I1478" s="89"/>
      <c r="J1478" s="89"/>
      <c r="K1478" s="89"/>
      <c r="L1478" s="89"/>
      <c r="M1478" s="89"/>
      <c r="N1478" s="89"/>
      <c r="O1478" s="89"/>
    </row>
    <row r="1479" spans="1:30" x14ac:dyDescent="0.25">
      <c r="B1479" s="79" t="s">
        <v>51</v>
      </c>
      <c r="C1479" s="79"/>
      <c r="D1479" s="79"/>
      <c r="F1479" s="79" t="s">
        <v>52</v>
      </c>
      <c r="G1479" s="79"/>
      <c r="H1479" s="79"/>
      <c r="I1479" s="79"/>
      <c r="J1479" s="79" t="s">
        <v>53</v>
      </c>
      <c r="K1479" s="79"/>
      <c r="L1479" s="79"/>
      <c r="N1479" s="79" t="s">
        <v>54</v>
      </c>
      <c r="O1479" s="79"/>
      <c r="P1479" s="79"/>
      <c r="Q1479" s="79"/>
      <c r="R1479" s="79"/>
      <c r="S1479" s="79"/>
      <c r="T1479" s="79"/>
      <c r="U1479" s="79"/>
      <c r="V1479" s="79"/>
      <c r="W1479" s="79"/>
      <c r="X1479" s="79"/>
      <c r="Y1479" s="79"/>
      <c r="Z1479" s="79"/>
      <c r="AA1479" s="79"/>
      <c r="AC1479" s="80" t="s">
        <v>55</v>
      </c>
      <c r="AD1479" s="80"/>
    </row>
    <row r="1480" spans="1:30" x14ac:dyDescent="0.25">
      <c r="B1480" s="90" t="s">
        <v>1212</v>
      </c>
      <c r="C1480" s="90"/>
      <c r="D1480" s="90"/>
      <c r="F1480" s="90" t="s">
        <v>172</v>
      </c>
      <c r="G1480" s="90"/>
      <c r="H1480" s="90"/>
      <c r="I1480" s="90"/>
      <c r="J1480" s="90" t="s">
        <v>1213</v>
      </c>
      <c r="K1480" s="90"/>
      <c r="L1480" s="90"/>
      <c r="N1480" s="90" t="s">
        <v>1214</v>
      </c>
      <c r="O1480" s="90"/>
      <c r="P1480" s="90"/>
      <c r="Q1480" s="90"/>
      <c r="R1480" s="90"/>
      <c r="S1480" s="90"/>
      <c r="T1480" s="90"/>
      <c r="U1480" s="90"/>
      <c r="V1480" s="90"/>
      <c r="W1480" s="90"/>
      <c r="X1480" s="90"/>
      <c r="Y1480" s="90"/>
      <c r="Z1480" s="90"/>
      <c r="AA1480" s="90"/>
      <c r="AC1480" s="82">
        <v>500</v>
      </c>
      <c r="AD1480" s="82"/>
    </row>
    <row r="1481" spans="1:30" x14ac:dyDescent="0.25">
      <c r="C1481" s="91" t="s">
        <v>2</v>
      </c>
      <c r="G1481" s="91" t="s">
        <v>2</v>
      </c>
      <c r="K1481" s="91" t="s">
        <v>2</v>
      </c>
      <c r="O1481" s="92" t="s">
        <v>1215</v>
      </c>
      <c r="P1481" s="92"/>
      <c r="Q1481" s="92"/>
      <c r="R1481" s="92"/>
      <c r="S1481" s="92"/>
      <c r="T1481" s="92"/>
      <c r="U1481" s="92"/>
      <c r="V1481" s="92"/>
      <c r="W1481" s="92"/>
      <c r="X1481" s="92"/>
      <c r="Y1481" s="92"/>
      <c r="Z1481" s="92"/>
      <c r="AA1481" s="92"/>
      <c r="AB1481" s="92"/>
    </row>
    <row r="1482" spans="1:30" ht="6" customHeight="1" x14ac:dyDescent="0.25"/>
    <row r="1483" spans="1:30" ht="16.5" customHeight="1" x14ac:dyDescent="0.25">
      <c r="A1483" s="85" t="s">
        <v>1216</v>
      </c>
      <c r="B1483" s="85"/>
      <c r="C1483" s="85"/>
      <c r="D1483" s="85"/>
      <c r="E1483" s="85"/>
      <c r="F1483" s="85"/>
      <c r="G1483" s="85"/>
      <c r="H1483" s="85"/>
      <c r="I1483" s="85"/>
      <c r="J1483" s="85"/>
      <c r="K1483" s="85"/>
      <c r="L1483" s="85"/>
      <c r="M1483" s="85"/>
      <c r="N1483" s="85"/>
      <c r="O1483" s="85"/>
      <c r="P1483" s="85"/>
      <c r="Q1483" s="85"/>
      <c r="R1483" s="85"/>
      <c r="S1483" s="85"/>
      <c r="U1483" s="91" t="s">
        <v>2</v>
      </c>
      <c r="W1483" s="91" t="s">
        <v>2</v>
      </c>
      <c r="Y1483" s="84" t="s">
        <v>987</v>
      </c>
      <c r="Z1483" s="84"/>
      <c r="AC1483" s="94">
        <v>500</v>
      </c>
      <c r="AD1483" s="94"/>
    </row>
    <row r="1484" spans="1:30" ht="6.75" customHeight="1" x14ac:dyDescent="0.25"/>
    <row r="1485" spans="1:30" ht="14.25" customHeight="1" x14ac:dyDescent="0.25">
      <c r="A1485" s="89" t="s">
        <v>1217</v>
      </c>
      <c r="B1485" s="89"/>
      <c r="C1485" s="89"/>
      <c r="D1485" s="89"/>
      <c r="E1485" s="89"/>
      <c r="F1485" s="89"/>
      <c r="G1485" s="89"/>
      <c r="H1485" s="89"/>
      <c r="I1485" s="89"/>
      <c r="J1485" s="89"/>
      <c r="K1485" s="89"/>
      <c r="L1485" s="89"/>
      <c r="M1485" s="89"/>
      <c r="N1485" s="89"/>
      <c r="O1485" s="89"/>
    </row>
    <row r="1486" spans="1:30" x14ac:dyDescent="0.25">
      <c r="B1486" s="79" t="s">
        <v>51</v>
      </c>
      <c r="C1486" s="79"/>
      <c r="D1486" s="79"/>
      <c r="F1486" s="79" t="s">
        <v>52</v>
      </c>
      <c r="G1486" s="79"/>
      <c r="H1486" s="79"/>
      <c r="I1486" s="79"/>
      <c r="J1486" s="79" t="s">
        <v>53</v>
      </c>
      <c r="K1486" s="79"/>
      <c r="L1486" s="79"/>
      <c r="N1486" s="79" t="s">
        <v>54</v>
      </c>
      <c r="O1486" s="79"/>
      <c r="P1486" s="79"/>
      <c r="Q1486" s="79"/>
      <c r="R1486" s="79"/>
      <c r="S1486" s="79"/>
      <c r="T1486" s="79"/>
      <c r="U1486" s="79"/>
      <c r="V1486" s="79"/>
      <c r="W1486" s="79"/>
      <c r="X1486" s="79"/>
      <c r="Y1486" s="79"/>
      <c r="Z1486" s="79"/>
      <c r="AA1486" s="79"/>
      <c r="AC1486" s="80" t="s">
        <v>55</v>
      </c>
      <c r="AD1486" s="80"/>
    </row>
    <row r="1487" spans="1:30" ht="9.75" customHeight="1" x14ac:dyDescent="0.25"/>
    <row r="1488" spans="1:30" ht="12" customHeight="1" x14ac:dyDescent="0.25"/>
    <row r="1489" spans="1:30" ht="13.5" customHeight="1" x14ac:dyDescent="0.25">
      <c r="A1489" s="85" t="s">
        <v>45</v>
      </c>
      <c r="B1489" s="85"/>
      <c r="C1489" s="85"/>
      <c r="D1489" s="85"/>
      <c r="E1489" s="85"/>
      <c r="F1489" s="85"/>
      <c r="G1489" s="85"/>
      <c r="H1489" s="85"/>
      <c r="I1489" s="85"/>
      <c r="J1489" s="85"/>
      <c r="K1489" s="85"/>
      <c r="L1489" s="85"/>
      <c r="M1489" s="85"/>
      <c r="R1489" s="86" t="s">
        <v>1218</v>
      </c>
      <c r="S1489" s="86"/>
      <c r="T1489" s="86"/>
      <c r="U1489" s="86"/>
      <c r="V1489" s="86"/>
      <c r="W1489" s="86"/>
      <c r="X1489" s="86"/>
      <c r="Y1489" s="86"/>
      <c r="Z1489" s="86"/>
      <c r="AA1489" s="86"/>
      <c r="AB1489" s="86"/>
      <c r="AC1489" s="86"/>
      <c r="AD1489" s="86"/>
    </row>
    <row r="1490" spans="1:30" ht="25.5" customHeight="1" x14ac:dyDescent="0.25">
      <c r="C1490" s="77" t="s">
        <v>47</v>
      </c>
      <c r="D1490" s="77"/>
      <c r="E1490" s="77"/>
      <c r="F1490" s="77"/>
      <c r="G1490" s="77"/>
      <c r="H1490" s="77"/>
      <c r="I1490" s="77"/>
      <c r="J1490" s="77"/>
      <c r="K1490" s="77"/>
      <c r="L1490" s="77"/>
      <c r="M1490" s="77"/>
      <c r="N1490" s="77"/>
      <c r="O1490" s="77"/>
      <c r="P1490" s="77"/>
      <c r="Q1490" s="77"/>
      <c r="R1490" s="77"/>
      <c r="S1490" s="77"/>
      <c r="T1490" s="77"/>
      <c r="U1490" s="77"/>
      <c r="V1490" s="77"/>
      <c r="W1490" s="77"/>
      <c r="X1490" s="77"/>
      <c r="Y1490" s="77"/>
      <c r="Z1490" s="77"/>
      <c r="AA1490" s="77"/>
      <c r="AB1490" s="77"/>
      <c r="AC1490" s="77"/>
    </row>
    <row r="1491" spans="1:30" ht="7.5" customHeight="1" x14ac:dyDescent="0.25"/>
    <row r="1492" spans="1:30" ht="18.75" customHeight="1" x14ac:dyDescent="0.25">
      <c r="I1492" s="87" t="s">
        <v>48</v>
      </c>
      <c r="J1492" s="87"/>
      <c r="K1492" s="87"/>
      <c r="L1492" s="87"/>
      <c r="M1492" s="87"/>
      <c r="N1492" s="87"/>
      <c r="O1492" s="87"/>
      <c r="P1492" s="87"/>
      <c r="S1492" s="88" t="s">
        <v>49</v>
      </c>
      <c r="T1492" s="88"/>
      <c r="U1492" s="88"/>
      <c r="V1492" s="88"/>
      <c r="W1492" s="88"/>
      <c r="X1492" s="88"/>
      <c r="Y1492" s="88"/>
    </row>
    <row r="1493" spans="1:30" ht="6.75" customHeight="1" x14ac:dyDescent="0.25"/>
    <row r="1494" spans="1:30" ht="14.25" customHeight="1" x14ac:dyDescent="0.25">
      <c r="A1494" s="89" t="s">
        <v>1217</v>
      </c>
      <c r="B1494" s="89"/>
      <c r="C1494" s="89"/>
      <c r="D1494" s="89"/>
      <c r="E1494" s="89"/>
      <c r="F1494" s="89"/>
      <c r="G1494" s="89"/>
      <c r="H1494" s="89"/>
      <c r="I1494" s="89"/>
      <c r="J1494" s="89"/>
      <c r="K1494" s="89"/>
      <c r="L1494" s="89"/>
      <c r="M1494" s="89"/>
      <c r="N1494" s="89"/>
      <c r="O1494" s="89"/>
    </row>
    <row r="1495" spans="1:30" x14ac:dyDescent="0.25">
      <c r="B1495" s="79" t="s">
        <v>51</v>
      </c>
      <c r="C1495" s="79"/>
      <c r="D1495" s="79"/>
      <c r="F1495" s="79" t="s">
        <v>52</v>
      </c>
      <c r="G1495" s="79"/>
      <c r="H1495" s="79"/>
      <c r="I1495" s="79"/>
      <c r="J1495" s="79" t="s">
        <v>53</v>
      </c>
      <c r="K1495" s="79"/>
      <c r="L1495" s="79"/>
      <c r="N1495" s="79" t="s">
        <v>54</v>
      </c>
      <c r="O1495" s="79"/>
      <c r="P1495" s="79"/>
      <c r="Q1495" s="79"/>
      <c r="R1495" s="79"/>
      <c r="S1495" s="79"/>
      <c r="T1495" s="79"/>
      <c r="U1495" s="79"/>
      <c r="V1495" s="79"/>
      <c r="W1495" s="79"/>
      <c r="X1495" s="79"/>
      <c r="Y1495" s="79"/>
      <c r="Z1495" s="79"/>
      <c r="AA1495" s="79"/>
      <c r="AC1495" s="80" t="s">
        <v>55</v>
      </c>
      <c r="AD1495" s="80"/>
    </row>
    <row r="1496" spans="1:30" x14ac:dyDescent="0.25">
      <c r="B1496" s="90" t="s">
        <v>288</v>
      </c>
      <c r="C1496" s="90"/>
      <c r="D1496" s="90"/>
      <c r="F1496" s="90" t="s">
        <v>172</v>
      </c>
      <c r="G1496" s="90"/>
      <c r="H1496" s="90"/>
      <c r="I1496" s="90"/>
      <c r="J1496" s="90" t="s">
        <v>282</v>
      </c>
      <c r="K1496" s="90"/>
      <c r="L1496" s="90"/>
      <c r="N1496" s="90" t="s">
        <v>283</v>
      </c>
      <c r="O1496" s="90"/>
      <c r="P1496" s="90"/>
      <c r="Q1496" s="90"/>
      <c r="R1496" s="90"/>
      <c r="S1496" s="90"/>
      <c r="T1496" s="90"/>
      <c r="U1496" s="90"/>
      <c r="V1496" s="90"/>
      <c r="W1496" s="90"/>
      <c r="X1496" s="90"/>
      <c r="Y1496" s="90"/>
      <c r="Z1496" s="90"/>
      <c r="AA1496" s="90"/>
      <c r="AC1496" s="82">
        <v>381.1</v>
      </c>
      <c r="AD1496" s="82"/>
    </row>
    <row r="1497" spans="1:30" x14ac:dyDescent="0.25">
      <c r="C1497" s="91" t="s">
        <v>2</v>
      </c>
      <c r="G1497" s="91" t="s">
        <v>2</v>
      </c>
      <c r="K1497" s="91" t="s">
        <v>2</v>
      </c>
      <c r="O1497" s="92" t="s">
        <v>289</v>
      </c>
      <c r="P1497" s="92"/>
      <c r="Q1497" s="92"/>
      <c r="R1497" s="92"/>
      <c r="S1497" s="92"/>
      <c r="T1497" s="92"/>
      <c r="U1497" s="92"/>
      <c r="V1497" s="92"/>
      <c r="W1497" s="92"/>
      <c r="X1497" s="92"/>
      <c r="Y1497" s="92"/>
      <c r="Z1497" s="92"/>
      <c r="AA1497" s="92"/>
      <c r="AB1497" s="92"/>
    </row>
    <row r="1498" spans="1:30" x14ac:dyDescent="0.25">
      <c r="B1498" s="90" t="s">
        <v>1219</v>
      </c>
      <c r="C1498" s="90"/>
      <c r="D1498" s="90"/>
      <c r="F1498" s="90" t="s">
        <v>172</v>
      </c>
      <c r="G1498" s="90"/>
      <c r="H1498" s="90"/>
      <c r="I1498" s="90"/>
      <c r="J1498" s="90" t="s">
        <v>1220</v>
      </c>
      <c r="K1498" s="90"/>
      <c r="L1498" s="90"/>
      <c r="N1498" s="90" t="s">
        <v>1221</v>
      </c>
      <c r="O1498" s="90"/>
      <c r="P1498" s="90"/>
      <c r="Q1498" s="90"/>
      <c r="R1498" s="90"/>
      <c r="S1498" s="90"/>
      <c r="T1498" s="90"/>
      <c r="U1498" s="90"/>
      <c r="V1498" s="90"/>
      <c r="W1498" s="90"/>
      <c r="X1498" s="90"/>
      <c r="Y1498" s="90"/>
      <c r="Z1498" s="90"/>
      <c r="AA1498" s="90"/>
      <c r="AC1498" s="82">
        <v>600</v>
      </c>
      <c r="AD1498" s="82"/>
    </row>
    <row r="1499" spans="1:30" x14ac:dyDescent="0.25">
      <c r="C1499" s="91" t="s">
        <v>2</v>
      </c>
      <c r="G1499" s="91" t="s">
        <v>2</v>
      </c>
      <c r="K1499" s="91" t="s">
        <v>2</v>
      </c>
      <c r="O1499" s="92" t="s">
        <v>1222</v>
      </c>
      <c r="P1499" s="92"/>
      <c r="Q1499" s="92"/>
      <c r="R1499" s="92"/>
      <c r="S1499" s="92"/>
      <c r="T1499" s="92"/>
      <c r="U1499" s="92"/>
      <c r="V1499" s="92"/>
      <c r="W1499" s="92"/>
      <c r="X1499" s="92"/>
      <c r="Y1499" s="92"/>
      <c r="Z1499" s="92"/>
      <c r="AA1499" s="92"/>
      <c r="AB1499" s="92"/>
    </row>
    <row r="1500" spans="1:30" ht="6" customHeight="1" x14ac:dyDescent="0.25"/>
    <row r="1501" spans="1:30" ht="16.5" customHeight="1" x14ac:dyDescent="0.25">
      <c r="A1501" s="85" t="s">
        <v>1223</v>
      </c>
      <c r="B1501" s="85"/>
      <c r="C1501" s="85"/>
      <c r="D1501" s="85"/>
      <c r="E1501" s="85"/>
      <c r="F1501" s="85"/>
      <c r="G1501" s="85"/>
      <c r="H1501" s="85"/>
      <c r="I1501" s="85"/>
      <c r="J1501" s="85"/>
      <c r="K1501" s="85"/>
      <c r="L1501" s="85"/>
      <c r="M1501" s="85"/>
      <c r="N1501" s="85"/>
      <c r="O1501" s="85"/>
      <c r="P1501" s="85"/>
      <c r="Q1501" s="85"/>
      <c r="R1501" s="85"/>
      <c r="S1501" s="85"/>
      <c r="U1501" s="91" t="s">
        <v>2</v>
      </c>
      <c r="W1501" s="91" t="s">
        <v>2</v>
      </c>
      <c r="Y1501" s="84" t="s">
        <v>987</v>
      </c>
      <c r="Z1501" s="84"/>
      <c r="AC1501" s="94">
        <v>981.1</v>
      </c>
      <c r="AD1501" s="94"/>
    </row>
    <row r="1502" spans="1:30" ht="6.75" customHeight="1" x14ac:dyDescent="0.25"/>
    <row r="1503" spans="1:30" ht="14.25" customHeight="1" x14ac:dyDescent="0.25">
      <c r="A1503" s="89" t="s">
        <v>1224</v>
      </c>
      <c r="B1503" s="89"/>
      <c r="C1503" s="89"/>
      <c r="D1503" s="89"/>
      <c r="E1503" s="89"/>
      <c r="F1503" s="89"/>
      <c r="G1503" s="89"/>
      <c r="H1503" s="89"/>
      <c r="I1503" s="89"/>
      <c r="J1503" s="89"/>
      <c r="K1503" s="89"/>
      <c r="L1503" s="89"/>
      <c r="M1503" s="89"/>
      <c r="N1503" s="89"/>
      <c r="O1503" s="89"/>
    </row>
    <row r="1504" spans="1:30" x14ac:dyDescent="0.25">
      <c r="B1504" s="79" t="s">
        <v>51</v>
      </c>
      <c r="C1504" s="79"/>
      <c r="D1504" s="79"/>
      <c r="F1504" s="79" t="s">
        <v>52</v>
      </c>
      <c r="G1504" s="79"/>
      <c r="H1504" s="79"/>
      <c r="I1504" s="79"/>
      <c r="J1504" s="79" t="s">
        <v>53</v>
      </c>
      <c r="K1504" s="79"/>
      <c r="L1504" s="79"/>
      <c r="N1504" s="79" t="s">
        <v>54</v>
      </c>
      <c r="O1504" s="79"/>
      <c r="P1504" s="79"/>
      <c r="Q1504" s="79"/>
      <c r="R1504" s="79"/>
      <c r="S1504" s="79"/>
      <c r="T1504" s="79"/>
      <c r="U1504" s="79"/>
      <c r="V1504" s="79"/>
      <c r="W1504" s="79"/>
      <c r="X1504" s="79"/>
      <c r="Y1504" s="79"/>
      <c r="Z1504" s="79"/>
      <c r="AA1504" s="79"/>
      <c r="AC1504" s="80" t="s">
        <v>55</v>
      </c>
      <c r="AD1504" s="80"/>
    </row>
    <row r="1505" spans="1:30" x14ac:dyDescent="0.25">
      <c r="B1505" s="90" t="s">
        <v>1202</v>
      </c>
      <c r="C1505" s="90"/>
      <c r="D1505" s="90"/>
      <c r="F1505" s="90" t="s">
        <v>172</v>
      </c>
      <c r="G1505" s="90"/>
      <c r="H1505" s="90"/>
      <c r="I1505" s="90"/>
      <c r="J1505" s="90" t="s">
        <v>1203</v>
      </c>
      <c r="K1505" s="90"/>
      <c r="L1505" s="90"/>
      <c r="N1505" s="90" t="s">
        <v>1204</v>
      </c>
      <c r="O1505" s="90"/>
      <c r="P1505" s="90"/>
      <c r="Q1505" s="90"/>
      <c r="R1505" s="90"/>
      <c r="S1505" s="90"/>
      <c r="T1505" s="90"/>
      <c r="U1505" s="90"/>
      <c r="V1505" s="90"/>
      <c r="W1505" s="90"/>
      <c r="X1505" s="90"/>
      <c r="Y1505" s="90"/>
      <c r="Z1505" s="90"/>
      <c r="AA1505" s="90"/>
      <c r="AC1505" s="82">
        <v>1269.96</v>
      </c>
      <c r="AD1505" s="82"/>
    </row>
    <row r="1506" spans="1:30" x14ac:dyDescent="0.25">
      <c r="C1506" s="91" t="s">
        <v>2</v>
      </c>
      <c r="G1506" s="91" t="s">
        <v>2</v>
      </c>
      <c r="K1506" s="91" t="s">
        <v>2</v>
      </c>
      <c r="O1506" s="92" t="s">
        <v>1225</v>
      </c>
      <c r="P1506" s="92"/>
      <c r="Q1506" s="92"/>
      <c r="R1506" s="92"/>
      <c r="S1506" s="92"/>
      <c r="T1506" s="92"/>
      <c r="U1506" s="92"/>
      <c r="V1506" s="92"/>
      <c r="W1506" s="92"/>
      <c r="X1506" s="92"/>
      <c r="Y1506" s="92"/>
      <c r="Z1506" s="92"/>
      <c r="AA1506" s="92"/>
      <c r="AB1506" s="92"/>
    </row>
    <row r="1507" spans="1:30" x14ac:dyDescent="0.25">
      <c r="B1507" s="90" t="s">
        <v>1226</v>
      </c>
      <c r="C1507" s="90"/>
      <c r="D1507" s="90"/>
      <c r="F1507" s="90" t="s">
        <v>314</v>
      </c>
      <c r="G1507" s="90"/>
      <c r="H1507" s="90"/>
      <c r="I1507" s="90"/>
      <c r="J1507" s="90" t="s">
        <v>1227</v>
      </c>
      <c r="K1507" s="90"/>
      <c r="L1507" s="90"/>
      <c r="N1507" s="90" t="s">
        <v>1228</v>
      </c>
      <c r="O1507" s="90"/>
      <c r="P1507" s="90"/>
      <c r="Q1507" s="90"/>
      <c r="R1507" s="90"/>
      <c r="S1507" s="90"/>
      <c r="T1507" s="90"/>
      <c r="U1507" s="90"/>
      <c r="V1507" s="90"/>
      <c r="W1507" s="90"/>
      <c r="X1507" s="90"/>
      <c r="Y1507" s="90"/>
      <c r="Z1507" s="90"/>
      <c r="AA1507" s="90"/>
      <c r="AC1507" s="82">
        <v>1600</v>
      </c>
      <c r="AD1507" s="82"/>
    </row>
    <row r="1508" spans="1:30" x14ac:dyDescent="0.25">
      <c r="C1508" s="91" t="s">
        <v>2</v>
      </c>
      <c r="G1508" s="91" t="s">
        <v>2</v>
      </c>
      <c r="K1508" s="91" t="s">
        <v>2</v>
      </c>
      <c r="O1508" s="92" t="s">
        <v>1229</v>
      </c>
      <c r="P1508" s="92"/>
      <c r="Q1508" s="92"/>
      <c r="R1508" s="92"/>
      <c r="S1508" s="92"/>
      <c r="T1508" s="92"/>
      <c r="U1508" s="92"/>
      <c r="V1508" s="92"/>
      <c r="W1508" s="92"/>
      <c r="X1508" s="92"/>
      <c r="Y1508" s="92"/>
      <c r="Z1508" s="92"/>
      <c r="AA1508" s="92"/>
      <c r="AB1508" s="92"/>
    </row>
    <row r="1509" spans="1:30" ht="6" customHeight="1" x14ac:dyDescent="0.25"/>
    <row r="1510" spans="1:30" ht="16.5" customHeight="1" x14ac:dyDescent="0.25">
      <c r="A1510" s="85" t="s">
        <v>1230</v>
      </c>
      <c r="B1510" s="85"/>
      <c r="C1510" s="85"/>
      <c r="D1510" s="85"/>
      <c r="E1510" s="85"/>
      <c r="F1510" s="85"/>
      <c r="G1510" s="85"/>
      <c r="H1510" s="85"/>
      <c r="I1510" s="85"/>
      <c r="J1510" s="85"/>
      <c r="K1510" s="85"/>
      <c r="L1510" s="85"/>
      <c r="M1510" s="85"/>
      <c r="N1510" s="85"/>
      <c r="O1510" s="85"/>
      <c r="P1510" s="85"/>
      <c r="Q1510" s="85"/>
      <c r="R1510" s="85"/>
      <c r="S1510" s="85"/>
      <c r="U1510" s="91" t="s">
        <v>2</v>
      </c>
      <c r="W1510" s="91" t="s">
        <v>2</v>
      </c>
      <c r="Y1510" s="84" t="s">
        <v>987</v>
      </c>
      <c r="Z1510" s="84"/>
      <c r="AC1510" s="94">
        <v>2869.96</v>
      </c>
      <c r="AD1510" s="94"/>
    </row>
    <row r="1511" spans="1:30" ht="6.75" customHeight="1" x14ac:dyDescent="0.25"/>
    <row r="1512" spans="1:30" ht="14.25" customHeight="1" x14ac:dyDescent="0.25">
      <c r="A1512" s="89" t="s">
        <v>1231</v>
      </c>
      <c r="B1512" s="89"/>
      <c r="C1512" s="89"/>
      <c r="D1512" s="89"/>
      <c r="E1512" s="89"/>
      <c r="F1512" s="89"/>
      <c r="G1512" s="89"/>
      <c r="H1512" s="89"/>
      <c r="I1512" s="89"/>
      <c r="J1512" s="89"/>
      <c r="K1512" s="89"/>
      <c r="L1512" s="89"/>
      <c r="M1512" s="89"/>
      <c r="N1512" s="89"/>
      <c r="O1512" s="89"/>
    </row>
    <row r="1513" spans="1:30" x14ac:dyDescent="0.25">
      <c r="B1513" s="79" t="s">
        <v>51</v>
      </c>
      <c r="C1513" s="79"/>
      <c r="D1513" s="79"/>
      <c r="F1513" s="79" t="s">
        <v>52</v>
      </c>
      <c r="G1513" s="79"/>
      <c r="H1513" s="79"/>
      <c r="I1513" s="79"/>
      <c r="J1513" s="79" t="s">
        <v>53</v>
      </c>
      <c r="K1513" s="79"/>
      <c r="L1513" s="79"/>
      <c r="N1513" s="79" t="s">
        <v>54</v>
      </c>
      <c r="O1513" s="79"/>
      <c r="P1513" s="79"/>
      <c r="Q1513" s="79"/>
      <c r="R1513" s="79"/>
      <c r="S1513" s="79"/>
      <c r="T1513" s="79"/>
      <c r="U1513" s="79"/>
      <c r="V1513" s="79"/>
      <c r="W1513" s="79"/>
      <c r="X1513" s="79"/>
      <c r="Y1513" s="79"/>
      <c r="Z1513" s="79"/>
      <c r="AA1513" s="79"/>
      <c r="AC1513" s="80" t="s">
        <v>55</v>
      </c>
      <c r="AD1513" s="80"/>
    </row>
    <row r="1514" spans="1:30" x14ac:dyDescent="0.25">
      <c r="B1514" s="90" t="s">
        <v>1013</v>
      </c>
      <c r="C1514" s="90"/>
      <c r="D1514" s="90"/>
      <c r="F1514" s="90" t="s">
        <v>62</v>
      </c>
      <c r="G1514" s="90"/>
      <c r="H1514" s="90"/>
      <c r="I1514" s="90"/>
      <c r="J1514" s="90" t="s">
        <v>1014</v>
      </c>
      <c r="K1514" s="90"/>
      <c r="L1514" s="90"/>
      <c r="N1514" s="90" t="s">
        <v>1015</v>
      </c>
      <c r="O1514" s="90"/>
      <c r="P1514" s="90"/>
      <c r="Q1514" s="90"/>
      <c r="R1514" s="90"/>
      <c r="S1514" s="90"/>
      <c r="T1514" s="90"/>
      <c r="U1514" s="90"/>
      <c r="V1514" s="90"/>
      <c r="W1514" s="90"/>
      <c r="X1514" s="90"/>
      <c r="Y1514" s="90"/>
      <c r="Z1514" s="90"/>
      <c r="AA1514" s="90"/>
      <c r="AC1514" s="82">
        <v>779.44</v>
      </c>
      <c r="AD1514" s="82"/>
    </row>
    <row r="1515" spans="1:30" x14ac:dyDescent="0.25">
      <c r="C1515" s="91" t="s">
        <v>2</v>
      </c>
      <c r="G1515" s="91" t="s">
        <v>2</v>
      </c>
      <c r="K1515" s="91" t="s">
        <v>2</v>
      </c>
      <c r="O1515" s="92" t="s">
        <v>1018</v>
      </c>
      <c r="P1515" s="92"/>
      <c r="Q1515" s="92"/>
      <c r="R1515" s="92"/>
      <c r="S1515" s="92"/>
      <c r="T1515" s="92"/>
      <c r="U1515" s="92"/>
      <c r="V1515" s="92"/>
      <c r="W1515" s="92"/>
      <c r="X1515" s="92"/>
      <c r="Y1515" s="92"/>
      <c r="Z1515" s="92"/>
      <c r="AA1515" s="92"/>
      <c r="AB1515" s="92"/>
      <c r="AC1515" s="93">
        <v>699.5</v>
      </c>
      <c r="AD1515" s="93"/>
    </row>
    <row r="1516" spans="1:30" x14ac:dyDescent="0.25">
      <c r="C1516" s="91" t="s">
        <v>2</v>
      </c>
      <c r="G1516" s="91" t="s">
        <v>2</v>
      </c>
      <c r="K1516" s="91" t="s">
        <v>2</v>
      </c>
      <c r="O1516" s="92" t="s">
        <v>1019</v>
      </c>
      <c r="P1516" s="92"/>
      <c r="Q1516" s="92"/>
      <c r="R1516" s="92"/>
      <c r="S1516" s="92"/>
      <c r="T1516" s="92"/>
      <c r="U1516" s="92"/>
      <c r="V1516" s="92"/>
      <c r="W1516" s="92"/>
      <c r="X1516" s="92"/>
      <c r="Y1516" s="92"/>
      <c r="Z1516" s="92"/>
      <c r="AA1516" s="92"/>
      <c r="AB1516" s="92"/>
      <c r="AC1516" s="93">
        <v>39.5</v>
      </c>
      <c r="AD1516" s="93"/>
    </row>
    <row r="1517" spans="1:30" x14ac:dyDescent="0.25">
      <c r="C1517" s="91" t="s">
        <v>2</v>
      </c>
      <c r="G1517" s="91" t="s">
        <v>2</v>
      </c>
      <c r="K1517" s="91" t="s">
        <v>2</v>
      </c>
      <c r="O1517" s="92" t="s">
        <v>1016</v>
      </c>
      <c r="P1517" s="92"/>
      <c r="Q1517" s="92"/>
      <c r="R1517" s="92"/>
      <c r="S1517" s="92"/>
      <c r="T1517" s="92"/>
      <c r="U1517" s="92"/>
      <c r="V1517" s="92"/>
      <c r="W1517" s="92"/>
      <c r="X1517" s="92"/>
      <c r="Y1517" s="92"/>
      <c r="Z1517" s="92"/>
      <c r="AA1517" s="92"/>
      <c r="AB1517" s="92"/>
      <c r="AC1517" s="93">
        <v>39.5</v>
      </c>
      <c r="AD1517" s="93"/>
    </row>
    <row r="1518" spans="1:30" x14ac:dyDescent="0.25">
      <c r="C1518" s="91" t="s">
        <v>2</v>
      </c>
      <c r="G1518" s="91" t="s">
        <v>2</v>
      </c>
      <c r="K1518" s="91" t="s">
        <v>2</v>
      </c>
      <c r="O1518" s="92" t="s">
        <v>1017</v>
      </c>
      <c r="P1518" s="92"/>
      <c r="Q1518" s="92"/>
      <c r="R1518" s="92"/>
      <c r="S1518" s="92"/>
      <c r="T1518" s="92"/>
      <c r="U1518" s="92"/>
      <c r="V1518" s="92"/>
      <c r="W1518" s="92"/>
      <c r="X1518" s="92"/>
      <c r="Y1518" s="92"/>
      <c r="Z1518" s="92"/>
      <c r="AA1518" s="92"/>
      <c r="AB1518" s="92"/>
      <c r="AC1518" s="93">
        <v>0.94</v>
      </c>
      <c r="AD1518" s="93"/>
    </row>
    <row r="1519" spans="1:30" x14ac:dyDescent="0.25">
      <c r="B1519" s="90" t="s">
        <v>1030</v>
      </c>
      <c r="C1519" s="90"/>
      <c r="D1519" s="90"/>
      <c r="F1519" s="90" t="s">
        <v>172</v>
      </c>
      <c r="G1519" s="90"/>
      <c r="H1519" s="90"/>
      <c r="I1519" s="90"/>
      <c r="J1519" s="90" t="s">
        <v>1031</v>
      </c>
      <c r="K1519" s="90"/>
      <c r="L1519" s="90"/>
      <c r="N1519" s="90" t="s">
        <v>1032</v>
      </c>
      <c r="O1519" s="90"/>
      <c r="P1519" s="90"/>
      <c r="Q1519" s="90"/>
      <c r="R1519" s="90"/>
      <c r="S1519" s="90"/>
      <c r="T1519" s="90"/>
      <c r="U1519" s="90"/>
      <c r="V1519" s="90"/>
      <c r="W1519" s="90"/>
      <c r="X1519" s="90"/>
      <c r="Y1519" s="90"/>
      <c r="Z1519" s="90"/>
      <c r="AA1519" s="90"/>
      <c r="AC1519" s="82">
        <v>347.02</v>
      </c>
      <c r="AD1519" s="82"/>
    </row>
    <row r="1520" spans="1:30" x14ac:dyDescent="0.25">
      <c r="C1520" s="91" t="s">
        <v>2</v>
      </c>
      <c r="G1520" s="91" t="s">
        <v>2</v>
      </c>
      <c r="K1520" s="91" t="s">
        <v>2</v>
      </c>
      <c r="O1520" s="92" t="s">
        <v>1232</v>
      </c>
      <c r="P1520" s="92"/>
      <c r="Q1520" s="92"/>
      <c r="R1520" s="92"/>
      <c r="S1520" s="92"/>
      <c r="T1520" s="92"/>
      <c r="U1520" s="92"/>
      <c r="V1520" s="92"/>
      <c r="W1520" s="92"/>
      <c r="X1520" s="92"/>
      <c r="Y1520" s="92"/>
      <c r="Z1520" s="92"/>
      <c r="AA1520" s="92"/>
      <c r="AB1520" s="92"/>
    </row>
    <row r="1521" spans="2:30" x14ac:dyDescent="0.25">
      <c r="B1521" s="90" t="s">
        <v>1056</v>
      </c>
      <c r="C1521" s="90"/>
      <c r="D1521" s="90"/>
      <c r="F1521" s="90" t="s">
        <v>172</v>
      </c>
      <c r="G1521" s="90"/>
      <c r="H1521" s="90"/>
      <c r="I1521" s="90"/>
      <c r="J1521" s="90" t="s">
        <v>282</v>
      </c>
      <c r="K1521" s="90"/>
      <c r="L1521" s="90"/>
      <c r="N1521" s="90" t="s">
        <v>283</v>
      </c>
      <c r="O1521" s="90"/>
      <c r="P1521" s="90"/>
      <c r="Q1521" s="90"/>
      <c r="R1521" s="90"/>
      <c r="S1521" s="90"/>
      <c r="T1521" s="90"/>
      <c r="U1521" s="90"/>
      <c r="V1521" s="90"/>
      <c r="W1521" s="90"/>
      <c r="X1521" s="90"/>
      <c r="Y1521" s="90"/>
      <c r="Z1521" s="90"/>
      <c r="AA1521" s="90"/>
      <c r="AC1521" s="82">
        <v>114.33</v>
      </c>
      <c r="AD1521" s="82"/>
    </row>
    <row r="1522" spans="2:30" x14ac:dyDescent="0.25">
      <c r="C1522" s="91" t="s">
        <v>2</v>
      </c>
      <c r="G1522" s="91" t="s">
        <v>2</v>
      </c>
      <c r="K1522" s="91" t="s">
        <v>2</v>
      </c>
      <c r="O1522" s="92" t="s">
        <v>1057</v>
      </c>
      <c r="P1522" s="92"/>
      <c r="Q1522" s="92"/>
      <c r="R1522" s="92"/>
      <c r="S1522" s="92"/>
      <c r="T1522" s="92"/>
      <c r="U1522" s="92"/>
      <c r="V1522" s="92"/>
      <c r="W1522" s="92"/>
      <c r="X1522" s="92"/>
      <c r="Y1522" s="92"/>
      <c r="Z1522" s="92"/>
      <c r="AA1522" s="92"/>
      <c r="AB1522" s="92"/>
    </row>
    <row r="1523" spans="2:30" x14ac:dyDescent="0.25">
      <c r="B1523" s="90" t="s">
        <v>1059</v>
      </c>
      <c r="C1523" s="90"/>
      <c r="D1523" s="90"/>
      <c r="F1523" s="90" t="s">
        <v>314</v>
      </c>
      <c r="G1523" s="90"/>
      <c r="H1523" s="90"/>
      <c r="I1523" s="90"/>
      <c r="J1523" s="90" t="s">
        <v>1060</v>
      </c>
      <c r="K1523" s="90"/>
      <c r="L1523" s="90"/>
      <c r="N1523" s="90" t="s">
        <v>1061</v>
      </c>
      <c r="O1523" s="90"/>
      <c r="P1523" s="90"/>
      <c r="Q1523" s="90"/>
      <c r="R1523" s="90"/>
      <c r="S1523" s="90"/>
      <c r="T1523" s="90"/>
      <c r="U1523" s="90"/>
      <c r="V1523" s="90"/>
      <c r="W1523" s="90"/>
      <c r="X1523" s="90"/>
      <c r="Y1523" s="90"/>
      <c r="Z1523" s="90"/>
      <c r="AA1523" s="90"/>
      <c r="AC1523" s="82">
        <v>80</v>
      </c>
      <c r="AD1523" s="82"/>
    </row>
    <row r="1524" spans="2:30" x14ac:dyDescent="0.25">
      <c r="C1524" s="91" t="s">
        <v>2</v>
      </c>
      <c r="G1524" s="91" t="s">
        <v>2</v>
      </c>
      <c r="K1524" s="91" t="s">
        <v>2</v>
      </c>
      <c r="O1524" s="92" t="s">
        <v>1062</v>
      </c>
      <c r="P1524" s="92"/>
      <c r="Q1524" s="92"/>
      <c r="R1524" s="92"/>
      <c r="S1524" s="92"/>
      <c r="T1524" s="92"/>
      <c r="U1524" s="92"/>
      <c r="V1524" s="92"/>
      <c r="W1524" s="92"/>
      <c r="X1524" s="92"/>
      <c r="Y1524" s="92"/>
      <c r="Z1524" s="92"/>
      <c r="AA1524" s="92"/>
      <c r="AB1524" s="92"/>
    </row>
    <row r="1525" spans="2:30" x14ac:dyDescent="0.25">
      <c r="B1525" s="90" t="s">
        <v>1063</v>
      </c>
      <c r="C1525" s="90"/>
      <c r="D1525" s="90"/>
      <c r="F1525" s="90" t="s">
        <v>314</v>
      </c>
      <c r="G1525" s="90"/>
      <c r="H1525" s="90"/>
      <c r="I1525" s="90"/>
      <c r="J1525" s="90" t="s">
        <v>1025</v>
      </c>
      <c r="K1525" s="90"/>
      <c r="L1525" s="90"/>
      <c r="N1525" s="90" t="s">
        <v>1026</v>
      </c>
      <c r="O1525" s="90"/>
      <c r="P1525" s="90"/>
      <c r="Q1525" s="90"/>
      <c r="R1525" s="90"/>
      <c r="S1525" s="90"/>
      <c r="T1525" s="90"/>
      <c r="U1525" s="90"/>
      <c r="V1525" s="90"/>
      <c r="W1525" s="90"/>
      <c r="X1525" s="90"/>
      <c r="Y1525" s="90"/>
      <c r="Z1525" s="90"/>
      <c r="AA1525" s="90"/>
      <c r="AC1525" s="82">
        <v>38.840000000000003</v>
      </c>
      <c r="AD1525" s="82"/>
    </row>
    <row r="1526" spans="2:30" x14ac:dyDescent="0.25">
      <c r="C1526" s="91" t="s">
        <v>2</v>
      </c>
      <c r="G1526" s="91" t="s">
        <v>2</v>
      </c>
      <c r="K1526" s="91" t="s">
        <v>2</v>
      </c>
      <c r="O1526" s="92" t="s">
        <v>1233</v>
      </c>
      <c r="P1526" s="92"/>
      <c r="Q1526" s="92"/>
      <c r="R1526" s="92"/>
      <c r="S1526" s="92"/>
      <c r="T1526" s="92"/>
      <c r="U1526" s="92"/>
      <c r="V1526" s="92"/>
      <c r="W1526" s="92"/>
      <c r="X1526" s="92"/>
      <c r="Y1526" s="92"/>
      <c r="Z1526" s="92"/>
      <c r="AA1526" s="92"/>
      <c r="AB1526" s="92"/>
    </row>
    <row r="1527" spans="2:30" x14ac:dyDescent="0.25">
      <c r="B1527" s="90" t="s">
        <v>1070</v>
      </c>
      <c r="C1527" s="90"/>
      <c r="D1527" s="90"/>
      <c r="F1527" s="90" t="s">
        <v>314</v>
      </c>
      <c r="G1527" s="90"/>
      <c r="H1527" s="90"/>
      <c r="I1527" s="90"/>
      <c r="J1527" s="90" t="s">
        <v>1071</v>
      </c>
      <c r="K1527" s="90"/>
      <c r="L1527" s="90"/>
      <c r="N1527" s="90" t="s">
        <v>1072</v>
      </c>
      <c r="O1527" s="90"/>
      <c r="P1527" s="90"/>
      <c r="Q1527" s="90"/>
      <c r="R1527" s="90"/>
      <c r="S1527" s="90"/>
      <c r="T1527" s="90"/>
      <c r="U1527" s="90"/>
      <c r="V1527" s="90"/>
      <c r="W1527" s="90"/>
      <c r="X1527" s="90"/>
      <c r="Y1527" s="90"/>
      <c r="Z1527" s="90"/>
      <c r="AA1527" s="90"/>
      <c r="AC1527" s="82">
        <v>100</v>
      </c>
      <c r="AD1527" s="82"/>
    </row>
    <row r="1528" spans="2:30" x14ac:dyDescent="0.25">
      <c r="C1528" s="91" t="s">
        <v>2</v>
      </c>
      <c r="G1528" s="91" t="s">
        <v>2</v>
      </c>
      <c r="K1528" s="91" t="s">
        <v>2</v>
      </c>
      <c r="O1528" s="92" t="s">
        <v>1073</v>
      </c>
      <c r="P1528" s="92"/>
      <c r="Q1528" s="92"/>
      <c r="R1528" s="92"/>
      <c r="S1528" s="92"/>
      <c r="T1528" s="92"/>
      <c r="U1528" s="92"/>
      <c r="V1528" s="92"/>
      <c r="W1528" s="92"/>
      <c r="X1528" s="92"/>
      <c r="Y1528" s="92"/>
      <c r="Z1528" s="92"/>
      <c r="AA1528" s="92"/>
      <c r="AB1528" s="92"/>
    </row>
    <row r="1529" spans="2:30" x14ac:dyDescent="0.25">
      <c r="B1529" s="90" t="s">
        <v>1079</v>
      </c>
      <c r="C1529" s="90"/>
      <c r="D1529" s="90"/>
      <c r="F1529" s="90" t="s">
        <v>314</v>
      </c>
      <c r="G1529" s="90"/>
      <c r="H1529" s="90"/>
      <c r="I1529" s="90"/>
      <c r="J1529" s="90" t="s">
        <v>1080</v>
      </c>
      <c r="K1529" s="90"/>
      <c r="L1529" s="90"/>
      <c r="N1529" s="90" t="s">
        <v>1081</v>
      </c>
      <c r="O1529" s="90"/>
      <c r="P1529" s="90"/>
      <c r="Q1529" s="90"/>
      <c r="R1529" s="90"/>
      <c r="S1529" s="90"/>
      <c r="T1529" s="90"/>
      <c r="U1529" s="90"/>
      <c r="V1529" s="90"/>
      <c r="W1529" s="90"/>
      <c r="X1529" s="90"/>
      <c r="Y1529" s="90"/>
      <c r="Z1529" s="90"/>
      <c r="AA1529" s="90"/>
      <c r="AC1529" s="82">
        <v>122.58</v>
      </c>
      <c r="AD1529" s="82"/>
    </row>
    <row r="1530" spans="2:30" x14ac:dyDescent="0.25">
      <c r="C1530" s="91" t="s">
        <v>2</v>
      </c>
      <c r="G1530" s="91" t="s">
        <v>2</v>
      </c>
      <c r="K1530" s="91" t="s">
        <v>2</v>
      </c>
      <c r="O1530" s="92" t="s">
        <v>1078</v>
      </c>
      <c r="P1530" s="92"/>
      <c r="Q1530" s="92"/>
      <c r="R1530" s="92"/>
      <c r="S1530" s="92"/>
      <c r="T1530" s="92"/>
      <c r="U1530" s="92"/>
      <c r="V1530" s="92"/>
      <c r="W1530" s="92"/>
      <c r="X1530" s="92"/>
      <c r="Y1530" s="92"/>
      <c r="Z1530" s="92"/>
      <c r="AA1530" s="92"/>
      <c r="AB1530" s="92"/>
    </row>
    <row r="1531" spans="2:30" x14ac:dyDescent="0.25">
      <c r="B1531" s="90" t="s">
        <v>1100</v>
      </c>
      <c r="C1531" s="90"/>
      <c r="D1531" s="90"/>
      <c r="F1531" s="90" t="s">
        <v>391</v>
      </c>
      <c r="G1531" s="90"/>
      <c r="H1531" s="90"/>
      <c r="I1531" s="90"/>
      <c r="J1531" s="90" t="s">
        <v>1101</v>
      </c>
      <c r="K1531" s="90"/>
      <c r="L1531" s="90"/>
      <c r="N1531" s="90" t="s">
        <v>1102</v>
      </c>
      <c r="O1531" s="90"/>
      <c r="P1531" s="90"/>
      <c r="Q1531" s="90"/>
      <c r="R1531" s="90"/>
      <c r="S1531" s="90"/>
      <c r="T1531" s="90"/>
      <c r="U1531" s="90"/>
      <c r="V1531" s="90"/>
      <c r="W1531" s="90"/>
      <c r="X1531" s="90"/>
      <c r="Y1531" s="90"/>
      <c r="Z1531" s="90"/>
      <c r="AA1531" s="90"/>
      <c r="AC1531" s="82">
        <v>9415</v>
      </c>
      <c r="AD1531" s="82"/>
    </row>
    <row r="1532" spans="2:30" x14ac:dyDescent="0.25">
      <c r="C1532" s="91" t="s">
        <v>2</v>
      </c>
      <c r="G1532" s="91" t="s">
        <v>2</v>
      </c>
      <c r="K1532" s="91" t="s">
        <v>2</v>
      </c>
      <c r="O1532" s="92" t="s">
        <v>1234</v>
      </c>
      <c r="P1532" s="92"/>
      <c r="Q1532" s="92"/>
      <c r="R1532" s="92"/>
      <c r="S1532" s="92"/>
      <c r="T1532" s="92"/>
      <c r="U1532" s="92"/>
      <c r="V1532" s="92"/>
      <c r="W1532" s="92"/>
      <c r="X1532" s="92"/>
      <c r="Y1532" s="92"/>
      <c r="Z1532" s="92"/>
      <c r="AA1532" s="92"/>
      <c r="AB1532" s="92"/>
    </row>
    <row r="1533" spans="2:30" x14ac:dyDescent="0.25">
      <c r="B1533" s="90" t="s">
        <v>1109</v>
      </c>
      <c r="C1533" s="90"/>
      <c r="D1533" s="90"/>
      <c r="F1533" s="90" t="s">
        <v>1110</v>
      </c>
      <c r="G1533" s="90"/>
      <c r="H1533" s="90"/>
      <c r="I1533" s="90"/>
      <c r="J1533" s="90" t="s">
        <v>1111</v>
      </c>
      <c r="K1533" s="90"/>
      <c r="L1533" s="90"/>
      <c r="N1533" s="90" t="s">
        <v>1112</v>
      </c>
      <c r="O1533" s="90"/>
      <c r="P1533" s="90"/>
      <c r="Q1533" s="90"/>
      <c r="R1533" s="90"/>
      <c r="S1533" s="90"/>
      <c r="T1533" s="90"/>
      <c r="U1533" s="90"/>
      <c r="V1533" s="90"/>
      <c r="W1533" s="90"/>
      <c r="X1533" s="90"/>
      <c r="Y1533" s="90"/>
      <c r="Z1533" s="90"/>
      <c r="AA1533" s="90"/>
      <c r="AC1533" s="82">
        <v>-27.23</v>
      </c>
      <c r="AD1533" s="82"/>
    </row>
    <row r="1534" spans="2:30" x14ac:dyDescent="0.25">
      <c r="C1534" s="91" t="s">
        <v>2</v>
      </c>
      <c r="G1534" s="91" t="s">
        <v>2</v>
      </c>
      <c r="K1534" s="91" t="s">
        <v>2</v>
      </c>
      <c r="O1534" s="92" t="s">
        <v>1235</v>
      </c>
      <c r="P1534" s="92"/>
      <c r="Q1534" s="92"/>
      <c r="R1534" s="92"/>
      <c r="S1534" s="92"/>
      <c r="T1534" s="92"/>
      <c r="U1534" s="92"/>
      <c r="V1534" s="92"/>
      <c r="W1534" s="92"/>
      <c r="X1534" s="92"/>
      <c r="Y1534" s="92"/>
      <c r="Z1534" s="92"/>
      <c r="AA1534" s="92"/>
      <c r="AB1534" s="92"/>
      <c r="AC1534" s="93">
        <v>-8.23</v>
      </c>
      <c r="AD1534" s="93"/>
    </row>
    <row r="1535" spans="2:30" x14ac:dyDescent="0.25">
      <c r="C1535" s="91" t="s">
        <v>2</v>
      </c>
      <c r="G1535" s="91" t="s">
        <v>2</v>
      </c>
      <c r="K1535" s="91" t="s">
        <v>2</v>
      </c>
      <c r="O1535" s="92" t="s">
        <v>1235</v>
      </c>
      <c r="P1535" s="92"/>
      <c r="Q1535" s="92"/>
      <c r="R1535" s="92"/>
      <c r="S1535" s="92"/>
      <c r="T1535" s="92"/>
      <c r="U1535" s="92"/>
      <c r="V1535" s="92"/>
      <c r="W1535" s="92"/>
      <c r="X1535" s="92"/>
      <c r="Y1535" s="92"/>
      <c r="Z1535" s="92"/>
      <c r="AA1535" s="92"/>
      <c r="AB1535" s="92"/>
      <c r="AC1535" s="93">
        <v>-19</v>
      </c>
      <c r="AD1535" s="93"/>
    </row>
    <row r="1536" spans="2:30" x14ac:dyDescent="0.25">
      <c r="B1536" s="90" t="s">
        <v>1115</v>
      </c>
      <c r="C1536" s="90"/>
      <c r="D1536" s="90"/>
      <c r="F1536" s="90" t="s">
        <v>1116</v>
      </c>
      <c r="G1536" s="90"/>
      <c r="H1536" s="90"/>
      <c r="I1536" s="90"/>
      <c r="J1536" s="90" t="s">
        <v>1111</v>
      </c>
      <c r="K1536" s="90"/>
      <c r="L1536" s="90"/>
      <c r="N1536" s="90" t="s">
        <v>1112</v>
      </c>
      <c r="O1536" s="90"/>
      <c r="P1536" s="90"/>
      <c r="Q1536" s="90"/>
      <c r="R1536" s="90"/>
      <c r="S1536" s="90"/>
      <c r="T1536" s="90"/>
      <c r="U1536" s="90"/>
      <c r="V1536" s="90"/>
      <c r="W1536" s="90"/>
      <c r="X1536" s="90"/>
      <c r="Y1536" s="90"/>
      <c r="Z1536" s="90"/>
      <c r="AA1536" s="90"/>
      <c r="AC1536" s="82">
        <v>-40.299999999999997</v>
      </c>
      <c r="AD1536" s="82"/>
    </row>
    <row r="1537" spans="1:30" x14ac:dyDescent="0.25">
      <c r="C1537" s="91" t="s">
        <v>2</v>
      </c>
      <c r="G1537" s="91" t="s">
        <v>2</v>
      </c>
      <c r="K1537" s="91" t="s">
        <v>2</v>
      </c>
      <c r="O1537" s="92" t="s">
        <v>1235</v>
      </c>
      <c r="P1537" s="92"/>
      <c r="Q1537" s="92"/>
      <c r="R1537" s="92"/>
      <c r="S1537" s="92"/>
      <c r="T1537" s="92"/>
      <c r="U1537" s="92"/>
      <c r="V1537" s="92"/>
      <c r="W1537" s="92"/>
      <c r="X1537" s="92"/>
      <c r="Y1537" s="92"/>
      <c r="Z1537" s="92"/>
      <c r="AA1537" s="92"/>
      <c r="AB1537" s="92"/>
      <c r="AC1537" s="93">
        <v>-15.21</v>
      </c>
      <c r="AD1537" s="93"/>
    </row>
    <row r="1538" spans="1:30" x14ac:dyDescent="0.25">
      <c r="C1538" s="91" t="s">
        <v>2</v>
      </c>
      <c r="G1538" s="91" t="s">
        <v>2</v>
      </c>
      <c r="K1538" s="91" t="s">
        <v>2</v>
      </c>
      <c r="O1538" s="92" t="s">
        <v>1235</v>
      </c>
      <c r="P1538" s="92"/>
      <c r="Q1538" s="92"/>
      <c r="R1538" s="92"/>
      <c r="S1538" s="92"/>
      <c r="T1538" s="92"/>
      <c r="U1538" s="92"/>
      <c r="V1538" s="92"/>
      <c r="W1538" s="92"/>
      <c r="X1538" s="92"/>
      <c r="Y1538" s="92"/>
      <c r="Z1538" s="92"/>
      <c r="AA1538" s="92"/>
      <c r="AB1538" s="92"/>
      <c r="AC1538" s="93">
        <v>-25.09</v>
      </c>
      <c r="AD1538" s="93"/>
    </row>
    <row r="1539" spans="1:30" x14ac:dyDescent="0.25">
      <c r="B1539" s="90" t="s">
        <v>1117</v>
      </c>
      <c r="C1539" s="90"/>
      <c r="D1539" s="90"/>
      <c r="F1539" s="90" t="s">
        <v>1118</v>
      </c>
      <c r="G1539" s="90"/>
      <c r="H1539" s="90"/>
      <c r="I1539" s="90"/>
      <c r="J1539" s="90" t="s">
        <v>1111</v>
      </c>
      <c r="K1539" s="90"/>
      <c r="L1539" s="90"/>
      <c r="N1539" s="90" t="s">
        <v>1112</v>
      </c>
      <c r="O1539" s="90"/>
      <c r="P1539" s="90"/>
      <c r="Q1539" s="90"/>
      <c r="R1539" s="90"/>
      <c r="S1539" s="90"/>
      <c r="T1539" s="90"/>
      <c r="U1539" s="90"/>
      <c r="V1539" s="90"/>
      <c r="W1539" s="90"/>
      <c r="X1539" s="90"/>
      <c r="Y1539" s="90"/>
      <c r="Z1539" s="90"/>
      <c r="AA1539" s="90"/>
      <c r="AC1539" s="82">
        <v>-9.33</v>
      </c>
      <c r="AD1539" s="82"/>
    </row>
    <row r="1540" spans="1:30" x14ac:dyDescent="0.25">
      <c r="C1540" s="91" t="s">
        <v>2</v>
      </c>
      <c r="G1540" s="91" t="s">
        <v>2</v>
      </c>
      <c r="K1540" s="91" t="s">
        <v>2</v>
      </c>
      <c r="O1540" s="92" t="s">
        <v>1235</v>
      </c>
      <c r="P1540" s="92"/>
      <c r="Q1540" s="92"/>
      <c r="R1540" s="92"/>
      <c r="S1540" s="92"/>
      <c r="T1540" s="92"/>
      <c r="U1540" s="92"/>
      <c r="V1540" s="92"/>
      <c r="W1540" s="92"/>
      <c r="X1540" s="92"/>
      <c r="Y1540" s="92"/>
      <c r="Z1540" s="92"/>
      <c r="AA1540" s="92"/>
      <c r="AB1540" s="92"/>
    </row>
    <row r="1541" spans="1:30" x14ac:dyDescent="0.25">
      <c r="B1541" s="90" t="s">
        <v>1236</v>
      </c>
      <c r="C1541" s="90"/>
      <c r="D1541" s="90"/>
      <c r="F1541" s="90" t="s">
        <v>62</v>
      </c>
      <c r="G1541" s="90"/>
      <c r="H1541" s="90"/>
      <c r="I1541" s="90"/>
      <c r="J1541" s="90" t="s">
        <v>1111</v>
      </c>
      <c r="K1541" s="90"/>
      <c r="L1541" s="90"/>
      <c r="N1541" s="90" t="s">
        <v>1112</v>
      </c>
      <c r="O1541" s="90"/>
      <c r="P1541" s="90"/>
      <c r="Q1541" s="90"/>
      <c r="R1541" s="90"/>
      <c r="S1541" s="90"/>
      <c r="T1541" s="90"/>
      <c r="U1541" s="90"/>
      <c r="V1541" s="90"/>
      <c r="W1541" s="90"/>
      <c r="X1541" s="90"/>
      <c r="Y1541" s="90"/>
      <c r="Z1541" s="90"/>
      <c r="AA1541" s="90"/>
      <c r="AC1541" s="82">
        <v>0</v>
      </c>
      <c r="AD1541" s="82"/>
    </row>
    <row r="1542" spans="1:30" x14ac:dyDescent="0.25">
      <c r="C1542" s="91" t="s">
        <v>2</v>
      </c>
      <c r="G1542" s="91" t="s">
        <v>2</v>
      </c>
      <c r="K1542" s="91" t="s">
        <v>2</v>
      </c>
      <c r="O1542" s="92" t="s">
        <v>1235</v>
      </c>
      <c r="P1542" s="92"/>
      <c r="Q1542" s="92"/>
      <c r="R1542" s="92"/>
      <c r="S1542" s="92"/>
      <c r="T1542" s="92"/>
      <c r="U1542" s="92"/>
      <c r="V1542" s="92"/>
      <c r="W1542" s="92"/>
      <c r="X1542" s="92"/>
      <c r="Y1542" s="92"/>
      <c r="Z1542" s="92"/>
      <c r="AA1542" s="92"/>
      <c r="AB1542" s="92"/>
      <c r="AC1542" s="93">
        <v>5.17</v>
      </c>
      <c r="AD1542" s="93"/>
    </row>
    <row r="1543" spans="1:30" x14ac:dyDescent="0.25">
      <c r="C1543" s="91" t="s">
        <v>2</v>
      </c>
      <c r="G1543" s="91" t="s">
        <v>2</v>
      </c>
      <c r="K1543" s="91" t="s">
        <v>2</v>
      </c>
      <c r="O1543" s="92" t="s">
        <v>1235</v>
      </c>
      <c r="P1543" s="92"/>
      <c r="Q1543" s="92"/>
      <c r="R1543" s="92"/>
      <c r="S1543" s="92"/>
      <c r="T1543" s="92"/>
      <c r="U1543" s="92"/>
      <c r="V1543" s="92"/>
      <c r="W1543" s="92"/>
      <c r="X1543" s="92"/>
      <c r="Y1543" s="92"/>
      <c r="Z1543" s="92"/>
      <c r="AA1543" s="92"/>
      <c r="AB1543" s="92"/>
      <c r="AC1543" s="93">
        <v>-5.17</v>
      </c>
      <c r="AD1543" s="93"/>
    </row>
    <row r="1544" spans="1:30" x14ac:dyDescent="0.25">
      <c r="C1544" s="91" t="s">
        <v>2</v>
      </c>
      <c r="G1544" s="91" t="s">
        <v>2</v>
      </c>
      <c r="K1544" s="91" t="s">
        <v>2</v>
      </c>
      <c r="O1544" s="92" t="s">
        <v>1235</v>
      </c>
      <c r="P1544" s="92"/>
      <c r="Q1544" s="92"/>
      <c r="R1544" s="92"/>
      <c r="S1544" s="92"/>
      <c r="T1544" s="92"/>
      <c r="U1544" s="92"/>
      <c r="V1544" s="92"/>
      <c r="W1544" s="92"/>
      <c r="X1544" s="92"/>
      <c r="Y1544" s="92"/>
      <c r="Z1544" s="92"/>
      <c r="AA1544" s="92"/>
      <c r="AB1544" s="92"/>
      <c r="AC1544" s="93">
        <v>-9.26</v>
      </c>
      <c r="AD1544" s="93"/>
    </row>
    <row r="1545" spans="1:30" x14ac:dyDescent="0.25">
      <c r="C1545" s="91" t="s">
        <v>2</v>
      </c>
      <c r="G1545" s="91" t="s">
        <v>2</v>
      </c>
      <c r="K1545" s="91" t="s">
        <v>2</v>
      </c>
      <c r="O1545" s="92" t="s">
        <v>1235</v>
      </c>
      <c r="P1545" s="92"/>
      <c r="Q1545" s="92"/>
      <c r="R1545" s="92"/>
      <c r="S1545" s="92"/>
      <c r="T1545" s="92"/>
      <c r="U1545" s="92"/>
      <c r="V1545" s="92"/>
      <c r="W1545" s="92"/>
      <c r="X1545" s="92"/>
      <c r="Y1545" s="92"/>
      <c r="Z1545" s="92"/>
      <c r="AA1545" s="92"/>
      <c r="AB1545" s="92"/>
      <c r="AC1545" s="93">
        <v>-20.85</v>
      </c>
      <c r="AD1545" s="93"/>
    </row>
    <row r="1546" spans="1:30" x14ac:dyDescent="0.25">
      <c r="C1546" s="91" t="s">
        <v>2</v>
      </c>
      <c r="G1546" s="91" t="s">
        <v>2</v>
      </c>
      <c r="K1546" s="91" t="s">
        <v>2</v>
      </c>
      <c r="O1546" s="92" t="s">
        <v>1235</v>
      </c>
      <c r="P1546" s="92"/>
      <c r="Q1546" s="92"/>
      <c r="R1546" s="92"/>
      <c r="S1546" s="92"/>
      <c r="T1546" s="92"/>
      <c r="U1546" s="92"/>
      <c r="V1546" s="92"/>
      <c r="W1546" s="92"/>
      <c r="X1546" s="92"/>
      <c r="Y1546" s="92"/>
      <c r="Z1546" s="92"/>
      <c r="AA1546" s="92"/>
      <c r="AB1546" s="92"/>
      <c r="AC1546" s="93">
        <v>3.29</v>
      </c>
      <c r="AD1546" s="93"/>
    </row>
    <row r="1547" spans="1:30" x14ac:dyDescent="0.25">
      <c r="C1547" s="91" t="s">
        <v>2</v>
      </c>
      <c r="G1547" s="91" t="s">
        <v>2</v>
      </c>
      <c r="K1547" s="91" t="s">
        <v>2</v>
      </c>
      <c r="O1547" s="92" t="s">
        <v>1235</v>
      </c>
      <c r="P1547" s="92"/>
      <c r="Q1547" s="92"/>
      <c r="R1547" s="92"/>
      <c r="S1547" s="92"/>
      <c r="T1547" s="92"/>
      <c r="U1547" s="92"/>
      <c r="V1547" s="92"/>
      <c r="W1547" s="92"/>
      <c r="X1547" s="92"/>
      <c r="Y1547" s="92"/>
      <c r="Z1547" s="92"/>
      <c r="AA1547" s="92"/>
      <c r="AB1547" s="92"/>
      <c r="AC1547" s="93">
        <v>9.26</v>
      </c>
      <c r="AD1547" s="93"/>
    </row>
    <row r="1548" spans="1:30" x14ac:dyDescent="0.25">
      <c r="C1548" s="91" t="s">
        <v>2</v>
      </c>
      <c r="G1548" s="91" t="s">
        <v>2</v>
      </c>
      <c r="K1548" s="91" t="s">
        <v>2</v>
      </c>
      <c r="O1548" s="92" t="s">
        <v>1235</v>
      </c>
      <c r="P1548" s="92"/>
      <c r="Q1548" s="92"/>
      <c r="R1548" s="92"/>
      <c r="S1548" s="92"/>
      <c r="T1548" s="92"/>
      <c r="U1548" s="92"/>
      <c r="V1548" s="92"/>
      <c r="W1548" s="92"/>
      <c r="X1548" s="92"/>
      <c r="Y1548" s="92"/>
      <c r="Z1548" s="92"/>
      <c r="AA1548" s="92"/>
      <c r="AB1548" s="92"/>
      <c r="AC1548" s="93">
        <v>20.85</v>
      </c>
      <c r="AD1548" s="93"/>
    </row>
    <row r="1549" spans="1:30" x14ac:dyDescent="0.25">
      <c r="C1549" s="91" t="s">
        <v>2</v>
      </c>
      <c r="G1549" s="91" t="s">
        <v>2</v>
      </c>
      <c r="K1549" s="91" t="s">
        <v>2</v>
      </c>
      <c r="O1549" s="92" t="s">
        <v>1235</v>
      </c>
      <c r="P1549" s="92"/>
      <c r="Q1549" s="92"/>
      <c r="R1549" s="92"/>
      <c r="S1549" s="92"/>
      <c r="T1549" s="92"/>
      <c r="U1549" s="92"/>
      <c r="V1549" s="92"/>
      <c r="W1549" s="92"/>
      <c r="X1549" s="92"/>
      <c r="Y1549" s="92"/>
      <c r="Z1549" s="92"/>
      <c r="AA1549" s="92"/>
      <c r="AB1549" s="92"/>
      <c r="AC1549" s="93">
        <v>-3.29</v>
      </c>
      <c r="AD1549" s="93"/>
    </row>
    <row r="1550" spans="1:30" ht="9.75" customHeight="1" x14ac:dyDescent="0.25"/>
    <row r="1551" spans="1:30" ht="12" customHeight="1" x14ac:dyDescent="0.25"/>
    <row r="1552" spans="1:30" ht="13.5" customHeight="1" x14ac:dyDescent="0.25">
      <c r="A1552" s="85" t="s">
        <v>45</v>
      </c>
      <c r="B1552" s="85"/>
      <c r="C1552" s="85"/>
      <c r="D1552" s="85"/>
      <c r="E1552" s="85"/>
      <c r="F1552" s="85"/>
      <c r="G1552" s="85"/>
      <c r="H1552" s="85"/>
      <c r="I1552" s="85"/>
      <c r="J1552" s="85"/>
      <c r="K1552" s="85"/>
      <c r="L1552" s="85"/>
      <c r="M1552" s="85"/>
      <c r="R1552" s="86" t="s">
        <v>1237</v>
      </c>
      <c r="S1552" s="86"/>
      <c r="T1552" s="86"/>
      <c r="U1552" s="86"/>
      <c r="V1552" s="86"/>
      <c r="W1552" s="86"/>
      <c r="X1552" s="86"/>
      <c r="Y1552" s="86"/>
      <c r="Z1552" s="86"/>
      <c r="AA1552" s="86"/>
      <c r="AB1552" s="86"/>
      <c r="AC1552" s="86"/>
      <c r="AD1552" s="86"/>
    </row>
    <row r="1553" spans="1:30" ht="25.5" customHeight="1" x14ac:dyDescent="0.25">
      <c r="C1553" s="77" t="s">
        <v>47</v>
      </c>
      <c r="D1553" s="77"/>
      <c r="E1553" s="77"/>
      <c r="F1553" s="77"/>
      <c r="G1553" s="77"/>
      <c r="H1553" s="77"/>
      <c r="I1553" s="77"/>
      <c r="J1553" s="77"/>
      <c r="K1553" s="77"/>
      <c r="L1553" s="77"/>
      <c r="M1553" s="77"/>
      <c r="N1553" s="77"/>
      <c r="O1553" s="77"/>
      <c r="P1553" s="77"/>
      <c r="Q1553" s="77"/>
      <c r="R1553" s="77"/>
      <c r="S1553" s="77"/>
      <c r="T1553" s="77"/>
      <c r="U1553" s="77"/>
      <c r="V1553" s="77"/>
      <c r="W1553" s="77"/>
      <c r="X1553" s="77"/>
      <c r="Y1553" s="77"/>
      <c r="Z1553" s="77"/>
      <c r="AA1553" s="77"/>
      <c r="AB1553" s="77"/>
      <c r="AC1553" s="77"/>
    </row>
    <row r="1554" spans="1:30" ht="7.5" customHeight="1" x14ac:dyDescent="0.25"/>
    <row r="1555" spans="1:30" ht="18.75" customHeight="1" x14ac:dyDescent="0.25">
      <c r="I1555" s="87" t="s">
        <v>48</v>
      </c>
      <c r="J1555" s="87"/>
      <c r="K1555" s="87"/>
      <c r="L1555" s="87"/>
      <c r="M1555" s="87"/>
      <c r="N1555" s="87"/>
      <c r="O1555" s="87"/>
      <c r="P1555" s="87"/>
      <c r="S1555" s="88" t="s">
        <v>49</v>
      </c>
      <c r="T1555" s="88"/>
      <c r="U1555" s="88"/>
      <c r="V1555" s="88"/>
      <c r="W1555" s="88"/>
      <c r="X1555" s="88"/>
      <c r="Y1555" s="88"/>
    </row>
    <row r="1556" spans="1:30" ht="6.75" customHeight="1" x14ac:dyDescent="0.25"/>
    <row r="1557" spans="1:30" ht="14.25" customHeight="1" x14ac:dyDescent="0.25">
      <c r="A1557" s="89" t="s">
        <v>1231</v>
      </c>
      <c r="B1557" s="89"/>
      <c r="C1557" s="89"/>
      <c r="D1557" s="89"/>
      <c r="E1557" s="89"/>
      <c r="F1557" s="89"/>
      <c r="G1557" s="89"/>
      <c r="H1557" s="89"/>
      <c r="I1557" s="89"/>
      <c r="J1557" s="89"/>
      <c r="K1557" s="89"/>
      <c r="L1557" s="89"/>
      <c r="M1557" s="89"/>
      <c r="N1557" s="89"/>
      <c r="O1557" s="89"/>
    </row>
    <row r="1558" spans="1:30" x14ac:dyDescent="0.25">
      <c r="B1558" s="79" t="s">
        <v>51</v>
      </c>
      <c r="C1558" s="79"/>
      <c r="D1558" s="79"/>
      <c r="F1558" s="79" t="s">
        <v>52</v>
      </c>
      <c r="G1558" s="79"/>
      <c r="H1558" s="79"/>
      <c r="I1558" s="79"/>
      <c r="J1558" s="79" t="s">
        <v>53</v>
      </c>
      <c r="K1558" s="79"/>
      <c r="L1558" s="79"/>
      <c r="N1558" s="79" t="s">
        <v>54</v>
      </c>
      <c r="O1558" s="79"/>
      <c r="P1558" s="79"/>
      <c r="Q1558" s="79"/>
      <c r="R1558" s="79"/>
      <c r="S1558" s="79"/>
      <c r="T1558" s="79"/>
      <c r="U1558" s="79"/>
      <c r="V1558" s="79"/>
      <c r="W1558" s="79"/>
      <c r="X1558" s="79"/>
      <c r="Y1558" s="79"/>
      <c r="Z1558" s="79"/>
      <c r="AA1558" s="79"/>
      <c r="AC1558" s="80" t="s">
        <v>55</v>
      </c>
      <c r="AD1558" s="80"/>
    </row>
    <row r="1559" spans="1:30" x14ac:dyDescent="0.25">
      <c r="B1559" s="90" t="s">
        <v>1238</v>
      </c>
      <c r="C1559" s="90"/>
      <c r="D1559" s="90"/>
      <c r="F1559" s="90" t="s">
        <v>62</v>
      </c>
      <c r="G1559" s="90"/>
      <c r="H1559" s="90"/>
      <c r="I1559" s="90"/>
      <c r="J1559" s="90" t="s">
        <v>1239</v>
      </c>
      <c r="K1559" s="90"/>
      <c r="L1559" s="90"/>
      <c r="N1559" s="90" t="s">
        <v>1240</v>
      </c>
      <c r="O1559" s="90"/>
      <c r="P1559" s="90"/>
      <c r="Q1559" s="90"/>
      <c r="R1559" s="90"/>
      <c r="S1559" s="90"/>
      <c r="T1559" s="90"/>
      <c r="U1559" s="90"/>
      <c r="V1559" s="90"/>
      <c r="W1559" s="90"/>
      <c r="X1559" s="90"/>
      <c r="Y1559" s="90"/>
      <c r="Z1559" s="90"/>
      <c r="AA1559" s="90"/>
      <c r="AC1559" s="82">
        <v>4040</v>
      </c>
      <c r="AD1559" s="82"/>
    </row>
    <row r="1560" spans="1:30" x14ac:dyDescent="0.25">
      <c r="C1560" s="91" t="s">
        <v>2</v>
      </c>
      <c r="G1560" s="91" t="s">
        <v>2</v>
      </c>
      <c r="K1560" s="91" t="s">
        <v>2</v>
      </c>
      <c r="O1560" s="92" t="s">
        <v>1241</v>
      </c>
      <c r="P1560" s="92"/>
      <c r="Q1560" s="92"/>
      <c r="R1560" s="92"/>
      <c r="S1560" s="92"/>
      <c r="T1560" s="92"/>
      <c r="U1560" s="92"/>
      <c r="V1560" s="92"/>
      <c r="W1560" s="92"/>
      <c r="X1560" s="92"/>
      <c r="Y1560" s="92"/>
      <c r="Z1560" s="92"/>
      <c r="AA1560" s="92"/>
      <c r="AB1560" s="92"/>
      <c r="AC1560" s="93">
        <v>2005</v>
      </c>
      <c r="AD1560" s="93"/>
    </row>
    <row r="1561" spans="1:30" x14ac:dyDescent="0.25">
      <c r="C1561" s="91" t="s">
        <v>2</v>
      </c>
      <c r="G1561" s="91" t="s">
        <v>2</v>
      </c>
      <c r="K1561" s="91" t="s">
        <v>2</v>
      </c>
      <c r="O1561" s="92" t="s">
        <v>1241</v>
      </c>
      <c r="P1561" s="92"/>
      <c r="Q1561" s="92"/>
      <c r="R1561" s="92"/>
      <c r="S1561" s="92"/>
      <c r="T1561" s="92"/>
      <c r="U1561" s="92"/>
      <c r="V1561" s="92"/>
      <c r="W1561" s="92"/>
      <c r="X1561" s="92"/>
      <c r="Y1561" s="92"/>
      <c r="Z1561" s="92"/>
      <c r="AA1561" s="92"/>
      <c r="AB1561" s="92"/>
      <c r="AC1561" s="93">
        <v>2035</v>
      </c>
      <c r="AD1561" s="93"/>
    </row>
    <row r="1562" spans="1:30" x14ac:dyDescent="0.25">
      <c r="B1562" s="90" t="s">
        <v>1242</v>
      </c>
      <c r="C1562" s="90"/>
      <c r="D1562" s="90"/>
      <c r="F1562" s="90" t="s">
        <v>62</v>
      </c>
      <c r="G1562" s="90"/>
      <c r="H1562" s="90"/>
      <c r="I1562" s="90"/>
      <c r="J1562" s="90" t="s">
        <v>1243</v>
      </c>
      <c r="K1562" s="90"/>
      <c r="L1562" s="90"/>
      <c r="N1562" s="90" t="s">
        <v>1244</v>
      </c>
      <c r="O1562" s="90"/>
      <c r="P1562" s="90"/>
      <c r="Q1562" s="90"/>
      <c r="R1562" s="90"/>
      <c r="S1562" s="90"/>
      <c r="T1562" s="90"/>
      <c r="U1562" s="90"/>
      <c r="V1562" s="90"/>
      <c r="W1562" s="90"/>
      <c r="X1562" s="90"/>
      <c r="Y1562" s="90"/>
      <c r="Z1562" s="90"/>
      <c r="AA1562" s="90"/>
      <c r="AC1562" s="82">
        <v>3665</v>
      </c>
      <c r="AD1562" s="82"/>
    </row>
    <row r="1563" spans="1:30" x14ac:dyDescent="0.25">
      <c r="C1563" s="91" t="s">
        <v>2</v>
      </c>
      <c r="G1563" s="91" t="s">
        <v>2</v>
      </c>
      <c r="K1563" s="91" t="s">
        <v>2</v>
      </c>
      <c r="O1563" s="92" t="s">
        <v>1245</v>
      </c>
      <c r="P1563" s="92"/>
      <c r="Q1563" s="92"/>
      <c r="R1563" s="92"/>
      <c r="S1563" s="92"/>
      <c r="T1563" s="92"/>
      <c r="U1563" s="92"/>
      <c r="V1563" s="92"/>
      <c r="W1563" s="92"/>
      <c r="X1563" s="92"/>
      <c r="Y1563" s="92"/>
      <c r="Z1563" s="92"/>
      <c r="AA1563" s="92"/>
      <c r="AB1563" s="92"/>
    </row>
    <row r="1564" spans="1:30" x14ac:dyDescent="0.25">
      <c r="B1564" s="90" t="s">
        <v>1139</v>
      </c>
      <c r="C1564" s="90"/>
      <c r="D1564" s="90"/>
      <c r="F1564" s="90" t="s">
        <v>62</v>
      </c>
      <c r="G1564" s="90"/>
      <c r="H1564" s="90"/>
      <c r="I1564" s="90"/>
      <c r="J1564" s="90" t="s">
        <v>1140</v>
      </c>
      <c r="K1564" s="90"/>
      <c r="L1564" s="90"/>
      <c r="N1564" s="90" t="s">
        <v>1141</v>
      </c>
      <c r="O1564" s="90"/>
      <c r="P1564" s="90"/>
      <c r="Q1564" s="90"/>
      <c r="R1564" s="90"/>
      <c r="S1564" s="90"/>
      <c r="T1564" s="90"/>
      <c r="U1564" s="90"/>
      <c r="V1564" s="90"/>
      <c r="W1564" s="90"/>
      <c r="X1564" s="90"/>
      <c r="Y1564" s="90"/>
      <c r="Z1564" s="90"/>
      <c r="AA1564" s="90"/>
      <c r="AC1564" s="82">
        <v>117.45</v>
      </c>
      <c r="AD1564" s="82"/>
    </row>
    <row r="1565" spans="1:30" x14ac:dyDescent="0.25">
      <c r="C1565" s="91" t="s">
        <v>2</v>
      </c>
      <c r="G1565" s="91" t="s">
        <v>2</v>
      </c>
      <c r="K1565" s="91" t="s">
        <v>2</v>
      </c>
      <c r="O1565" s="92" t="s">
        <v>1246</v>
      </c>
      <c r="P1565" s="92"/>
      <c r="Q1565" s="92"/>
      <c r="R1565" s="92"/>
      <c r="S1565" s="92"/>
      <c r="T1565" s="92"/>
      <c r="U1565" s="92"/>
      <c r="V1565" s="92"/>
      <c r="W1565" s="92"/>
      <c r="X1565" s="92"/>
      <c r="Y1565" s="92"/>
      <c r="Z1565" s="92"/>
      <c r="AA1565" s="92"/>
      <c r="AB1565" s="92"/>
    </row>
    <row r="1566" spans="1:30" x14ac:dyDescent="0.25">
      <c r="B1566" s="90" t="s">
        <v>1154</v>
      </c>
      <c r="C1566" s="90"/>
      <c r="D1566" s="90"/>
      <c r="F1566" s="90" t="s">
        <v>172</v>
      </c>
      <c r="G1566" s="90"/>
      <c r="H1566" s="90"/>
      <c r="I1566" s="90"/>
      <c r="J1566" s="90" t="s">
        <v>1155</v>
      </c>
      <c r="K1566" s="90"/>
      <c r="L1566" s="90"/>
      <c r="N1566" s="90" t="s">
        <v>1156</v>
      </c>
      <c r="O1566" s="90"/>
      <c r="P1566" s="90"/>
      <c r="Q1566" s="90"/>
      <c r="R1566" s="90"/>
      <c r="S1566" s="90"/>
      <c r="T1566" s="90"/>
      <c r="U1566" s="90"/>
      <c r="V1566" s="90"/>
      <c r="W1566" s="90"/>
      <c r="X1566" s="90"/>
      <c r="Y1566" s="90"/>
      <c r="Z1566" s="90"/>
      <c r="AA1566" s="90"/>
      <c r="AC1566" s="82">
        <v>300</v>
      </c>
      <c r="AD1566" s="82"/>
    </row>
    <row r="1567" spans="1:30" x14ac:dyDescent="0.25">
      <c r="C1567" s="91" t="s">
        <v>2</v>
      </c>
      <c r="G1567" s="91" t="s">
        <v>2</v>
      </c>
      <c r="K1567" s="91" t="s">
        <v>2</v>
      </c>
      <c r="O1567" s="92" t="s">
        <v>1157</v>
      </c>
      <c r="P1567" s="92"/>
      <c r="Q1567" s="92"/>
      <c r="R1567" s="92"/>
      <c r="S1567" s="92"/>
      <c r="T1567" s="92"/>
      <c r="U1567" s="92"/>
      <c r="V1567" s="92"/>
      <c r="W1567" s="92"/>
      <c r="X1567" s="92"/>
      <c r="Y1567" s="92"/>
      <c r="Z1567" s="92"/>
      <c r="AA1567" s="92"/>
      <c r="AB1567" s="92"/>
    </row>
    <row r="1568" spans="1:30" x14ac:dyDescent="0.25">
      <c r="B1568" s="90" t="s">
        <v>1158</v>
      </c>
      <c r="C1568" s="90"/>
      <c r="D1568" s="90"/>
      <c r="F1568" s="90" t="s">
        <v>172</v>
      </c>
      <c r="G1568" s="90"/>
      <c r="H1568" s="90"/>
      <c r="I1568" s="90"/>
      <c r="J1568" s="90" t="s">
        <v>1140</v>
      </c>
      <c r="K1568" s="90"/>
      <c r="L1568" s="90"/>
      <c r="N1568" s="90" t="s">
        <v>1141</v>
      </c>
      <c r="O1568" s="90"/>
      <c r="P1568" s="90"/>
      <c r="Q1568" s="90"/>
      <c r="R1568" s="90"/>
      <c r="S1568" s="90"/>
      <c r="T1568" s="90"/>
      <c r="U1568" s="90"/>
      <c r="V1568" s="90"/>
      <c r="W1568" s="90"/>
      <c r="X1568" s="90"/>
      <c r="Y1568" s="90"/>
      <c r="Z1568" s="90"/>
      <c r="AA1568" s="90"/>
      <c r="AC1568" s="82">
        <v>207.24</v>
      </c>
      <c r="AD1568" s="82"/>
    </row>
    <row r="1569" spans="2:30" x14ac:dyDescent="0.25">
      <c r="C1569" s="91" t="s">
        <v>2</v>
      </c>
      <c r="G1569" s="91" t="s">
        <v>2</v>
      </c>
      <c r="K1569" s="91" t="s">
        <v>2</v>
      </c>
      <c r="O1569" s="92" t="s">
        <v>1246</v>
      </c>
      <c r="P1569" s="92"/>
      <c r="Q1569" s="92"/>
      <c r="R1569" s="92"/>
      <c r="S1569" s="92"/>
      <c r="T1569" s="92"/>
      <c r="U1569" s="92"/>
      <c r="V1569" s="92"/>
      <c r="W1569" s="92"/>
      <c r="X1569" s="92"/>
      <c r="Y1569" s="92"/>
      <c r="Z1569" s="92"/>
      <c r="AA1569" s="92"/>
      <c r="AB1569" s="92"/>
      <c r="AC1569" s="93">
        <v>6.19</v>
      </c>
      <c r="AD1569" s="93"/>
    </row>
    <row r="1570" spans="2:30" x14ac:dyDescent="0.25">
      <c r="C1570" s="91" t="s">
        <v>2</v>
      </c>
      <c r="G1570" s="91" t="s">
        <v>2</v>
      </c>
      <c r="K1570" s="91" t="s">
        <v>2</v>
      </c>
      <c r="O1570" s="92" t="s">
        <v>1246</v>
      </c>
      <c r="P1570" s="92"/>
      <c r="Q1570" s="92"/>
      <c r="R1570" s="92"/>
      <c r="S1570" s="92"/>
      <c r="T1570" s="92"/>
      <c r="U1570" s="92"/>
      <c r="V1570" s="92"/>
      <c r="W1570" s="92"/>
      <c r="X1570" s="92"/>
      <c r="Y1570" s="92"/>
      <c r="Z1570" s="92"/>
      <c r="AA1570" s="92"/>
      <c r="AB1570" s="92"/>
      <c r="AC1570" s="93">
        <v>28.43</v>
      </c>
      <c r="AD1570" s="93"/>
    </row>
    <row r="1571" spans="2:30" x14ac:dyDescent="0.25">
      <c r="C1571" s="91" t="s">
        <v>2</v>
      </c>
      <c r="G1571" s="91" t="s">
        <v>2</v>
      </c>
      <c r="K1571" s="91" t="s">
        <v>2</v>
      </c>
      <c r="O1571" s="92" t="s">
        <v>1246</v>
      </c>
      <c r="P1571" s="92"/>
      <c r="Q1571" s="92"/>
      <c r="R1571" s="92"/>
      <c r="S1571" s="92"/>
      <c r="T1571" s="92"/>
      <c r="U1571" s="92"/>
      <c r="V1571" s="92"/>
      <c r="W1571" s="92"/>
      <c r="X1571" s="92"/>
      <c r="Y1571" s="92"/>
      <c r="Z1571" s="92"/>
      <c r="AA1571" s="92"/>
      <c r="AB1571" s="92"/>
      <c r="AC1571" s="93">
        <v>91.22</v>
      </c>
      <c r="AD1571" s="93"/>
    </row>
    <row r="1572" spans="2:30" x14ac:dyDescent="0.25">
      <c r="C1572" s="91" t="s">
        <v>2</v>
      </c>
      <c r="G1572" s="91" t="s">
        <v>2</v>
      </c>
      <c r="K1572" s="91" t="s">
        <v>2</v>
      </c>
      <c r="O1572" s="92" t="s">
        <v>1247</v>
      </c>
      <c r="P1572" s="92"/>
      <c r="Q1572" s="92"/>
      <c r="R1572" s="92"/>
      <c r="S1572" s="92"/>
      <c r="T1572" s="92"/>
      <c r="U1572" s="92"/>
      <c r="V1572" s="92"/>
      <c r="W1572" s="92"/>
      <c r="X1572" s="92"/>
      <c r="Y1572" s="92"/>
      <c r="Z1572" s="92"/>
      <c r="AA1572" s="92"/>
      <c r="AB1572" s="92"/>
      <c r="AC1572" s="93">
        <v>28.54</v>
      </c>
      <c r="AD1572" s="93"/>
    </row>
    <row r="1573" spans="2:30" x14ac:dyDescent="0.25">
      <c r="C1573" s="91" t="s">
        <v>2</v>
      </c>
      <c r="G1573" s="91" t="s">
        <v>2</v>
      </c>
      <c r="K1573" s="91" t="s">
        <v>2</v>
      </c>
      <c r="O1573" s="92" t="s">
        <v>1248</v>
      </c>
      <c r="P1573" s="92"/>
      <c r="Q1573" s="92"/>
      <c r="R1573" s="92"/>
      <c r="S1573" s="92"/>
      <c r="T1573" s="92"/>
      <c r="U1573" s="92"/>
      <c r="V1573" s="92"/>
      <c r="W1573" s="92"/>
      <c r="X1573" s="92"/>
      <c r="Y1573" s="92"/>
      <c r="Z1573" s="92"/>
      <c r="AA1573" s="92"/>
      <c r="AB1573" s="92"/>
      <c r="AC1573" s="93">
        <v>52.86</v>
      </c>
      <c r="AD1573" s="93"/>
    </row>
    <row r="1574" spans="2:30" x14ac:dyDescent="0.25">
      <c r="B1574" s="90" t="s">
        <v>1167</v>
      </c>
      <c r="C1574" s="90"/>
      <c r="D1574" s="90"/>
      <c r="F1574" s="90" t="s">
        <v>172</v>
      </c>
      <c r="G1574" s="90"/>
      <c r="H1574" s="90"/>
      <c r="I1574" s="90"/>
      <c r="J1574" s="90" t="s">
        <v>1168</v>
      </c>
      <c r="K1574" s="90"/>
      <c r="L1574" s="90"/>
      <c r="N1574" s="90" t="s">
        <v>1169</v>
      </c>
      <c r="O1574" s="90"/>
      <c r="P1574" s="90"/>
      <c r="Q1574" s="90"/>
      <c r="R1574" s="90"/>
      <c r="S1574" s="90"/>
      <c r="T1574" s="90"/>
      <c r="U1574" s="90"/>
      <c r="V1574" s="90"/>
      <c r="W1574" s="90"/>
      <c r="X1574" s="90"/>
      <c r="Y1574" s="90"/>
      <c r="Z1574" s="90"/>
      <c r="AA1574" s="90"/>
      <c r="AC1574" s="82">
        <v>11.1</v>
      </c>
      <c r="AD1574" s="82"/>
    </row>
    <row r="1575" spans="2:30" x14ac:dyDescent="0.25">
      <c r="C1575" s="91" t="s">
        <v>2</v>
      </c>
      <c r="G1575" s="91" t="s">
        <v>2</v>
      </c>
      <c r="K1575" s="91" t="s">
        <v>2</v>
      </c>
      <c r="O1575" s="92" t="s">
        <v>1170</v>
      </c>
      <c r="P1575" s="92"/>
      <c r="Q1575" s="92"/>
      <c r="R1575" s="92"/>
      <c r="S1575" s="92"/>
      <c r="T1575" s="92"/>
      <c r="U1575" s="92"/>
      <c r="V1575" s="92"/>
      <c r="W1575" s="92"/>
      <c r="X1575" s="92"/>
      <c r="Y1575" s="92"/>
      <c r="Z1575" s="92"/>
      <c r="AA1575" s="92"/>
      <c r="AB1575" s="92"/>
    </row>
    <row r="1576" spans="2:30" x14ac:dyDescent="0.25">
      <c r="B1576" s="90" t="s">
        <v>1173</v>
      </c>
      <c r="C1576" s="90"/>
      <c r="D1576" s="90"/>
      <c r="F1576" s="90" t="s">
        <v>314</v>
      </c>
      <c r="G1576" s="90"/>
      <c r="H1576" s="90"/>
      <c r="I1576" s="90"/>
      <c r="J1576" s="90" t="s">
        <v>1111</v>
      </c>
      <c r="K1576" s="90"/>
      <c r="L1576" s="90"/>
      <c r="N1576" s="90" t="s">
        <v>1112</v>
      </c>
      <c r="O1576" s="90"/>
      <c r="P1576" s="90"/>
      <c r="Q1576" s="90"/>
      <c r="R1576" s="90"/>
      <c r="S1576" s="90"/>
      <c r="T1576" s="90"/>
      <c r="U1576" s="90"/>
      <c r="V1576" s="90"/>
      <c r="W1576" s="90"/>
      <c r="X1576" s="90"/>
      <c r="Y1576" s="90"/>
      <c r="Z1576" s="90"/>
      <c r="AA1576" s="90"/>
      <c r="AC1576" s="82">
        <v>140.99</v>
      </c>
      <c r="AD1576" s="82"/>
    </row>
    <row r="1577" spans="2:30" x14ac:dyDescent="0.25">
      <c r="C1577" s="91" t="s">
        <v>2</v>
      </c>
      <c r="G1577" s="91" t="s">
        <v>2</v>
      </c>
      <c r="K1577" s="91" t="s">
        <v>2</v>
      </c>
      <c r="O1577" s="92" t="s">
        <v>1235</v>
      </c>
      <c r="P1577" s="92"/>
      <c r="Q1577" s="92"/>
      <c r="R1577" s="92"/>
      <c r="S1577" s="92"/>
      <c r="T1577" s="92"/>
      <c r="U1577" s="92"/>
      <c r="V1577" s="92"/>
      <c r="W1577" s="92"/>
      <c r="X1577" s="92"/>
      <c r="Y1577" s="92"/>
      <c r="Z1577" s="92"/>
      <c r="AA1577" s="92"/>
      <c r="AB1577" s="92"/>
      <c r="AC1577" s="93">
        <v>3.29</v>
      </c>
      <c r="AD1577" s="93"/>
    </row>
    <row r="1578" spans="2:30" x14ac:dyDescent="0.25">
      <c r="C1578" s="91" t="s">
        <v>2</v>
      </c>
      <c r="G1578" s="91" t="s">
        <v>2</v>
      </c>
      <c r="K1578" s="91" t="s">
        <v>2</v>
      </c>
      <c r="O1578" s="92" t="s">
        <v>1235</v>
      </c>
      <c r="P1578" s="92"/>
      <c r="Q1578" s="92"/>
      <c r="R1578" s="92"/>
      <c r="S1578" s="92"/>
      <c r="T1578" s="92"/>
      <c r="U1578" s="92"/>
      <c r="V1578" s="92"/>
      <c r="W1578" s="92"/>
      <c r="X1578" s="92"/>
      <c r="Y1578" s="92"/>
      <c r="Z1578" s="92"/>
      <c r="AA1578" s="92"/>
      <c r="AB1578" s="92"/>
      <c r="AC1578" s="93">
        <v>25.56</v>
      </c>
      <c r="AD1578" s="93"/>
    </row>
    <row r="1579" spans="2:30" x14ac:dyDescent="0.25">
      <c r="C1579" s="91" t="s">
        <v>2</v>
      </c>
      <c r="G1579" s="91" t="s">
        <v>2</v>
      </c>
      <c r="K1579" s="91" t="s">
        <v>2</v>
      </c>
      <c r="O1579" s="92" t="s">
        <v>1235</v>
      </c>
      <c r="P1579" s="92"/>
      <c r="Q1579" s="92"/>
      <c r="R1579" s="92"/>
      <c r="S1579" s="92"/>
      <c r="T1579" s="92"/>
      <c r="U1579" s="92"/>
      <c r="V1579" s="92"/>
      <c r="W1579" s="92"/>
      <c r="X1579" s="92"/>
      <c r="Y1579" s="92"/>
      <c r="Z1579" s="92"/>
      <c r="AA1579" s="92"/>
      <c r="AB1579" s="92"/>
      <c r="AC1579" s="93">
        <v>9.26</v>
      </c>
      <c r="AD1579" s="93"/>
    </row>
    <row r="1580" spans="2:30" x14ac:dyDescent="0.25">
      <c r="C1580" s="91" t="s">
        <v>2</v>
      </c>
      <c r="G1580" s="91" t="s">
        <v>2</v>
      </c>
      <c r="K1580" s="91" t="s">
        <v>2</v>
      </c>
      <c r="O1580" s="92" t="s">
        <v>1235</v>
      </c>
      <c r="P1580" s="92"/>
      <c r="Q1580" s="92"/>
      <c r="R1580" s="92"/>
      <c r="S1580" s="92"/>
      <c r="T1580" s="92"/>
      <c r="U1580" s="92"/>
      <c r="V1580" s="92"/>
      <c r="W1580" s="92"/>
      <c r="X1580" s="92"/>
      <c r="Y1580" s="92"/>
      <c r="Z1580" s="92"/>
      <c r="AA1580" s="92"/>
      <c r="AB1580" s="92"/>
      <c r="AC1580" s="93">
        <v>15.21</v>
      </c>
      <c r="AD1580" s="93"/>
    </row>
    <row r="1581" spans="2:30" x14ac:dyDescent="0.25">
      <c r="C1581" s="91" t="s">
        <v>2</v>
      </c>
      <c r="G1581" s="91" t="s">
        <v>2</v>
      </c>
      <c r="K1581" s="91" t="s">
        <v>2</v>
      </c>
      <c r="O1581" s="92" t="s">
        <v>1235</v>
      </c>
      <c r="P1581" s="92"/>
      <c r="Q1581" s="92"/>
      <c r="R1581" s="92"/>
      <c r="S1581" s="92"/>
      <c r="T1581" s="92"/>
      <c r="U1581" s="92"/>
      <c r="V1581" s="92"/>
      <c r="W1581" s="92"/>
      <c r="X1581" s="92"/>
      <c r="Y1581" s="92"/>
      <c r="Z1581" s="92"/>
      <c r="AA1581" s="92"/>
      <c r="AB1581" s="92"/>
      <c r="AC1581" s="93">
        <v>25.09</v>
      </c>
      <c r="AD1581" s="93"/>
    </row>
    <row r="1582" spans="2:30" x14ac:dyDescent="0.25">
      <c r="C1582" s="91" t="s">
        <v>2</v>
      </c>
      <c r="G1582" s="91" t="s">
        <v>2</v>
      </c>
      <c r="K1582" s="91" t="s">
        <v>2</v>
      </c>
      <c r="O1582" s="92" t="s">
        <v>1235</v>
      </c>
      <c r="P1582" s="92"/>
      <c r="Q1582" s="92"/>
      <c r="R1582" s="92"/>
      <c r="S1582" s="92"/>
      <c r="T1582" s="92"/>
      <c r="U1582" s="92"/>
      <c r="V1582" s="92"/>
      <c r="W1582" s="92"/>
      <c r="X1582" s="92"/>
      <c r="Y1582" s="92"/>
      <c r="Z1582" s="92"/>
      <c r="AA1582" s="92"/>
      <c r="AB1582" s="92"/>
      <c r="AC1582" s="93">
        <v>8.23</v>
      </c>
      <c r="AD1582" s="93"/>
    </row>
    <row r="1583" spans="2:30" x14ac:dyDescent="0.25">
      <c r="C1583" s="91" t="s">
        <v>2</v>
      </c>
      <c r="G1583" s="91" t="s">
        <v>2</v>
      </c>
      <c r="K1583" s="91" t="s">
        <v>2</v>
      </c>
      <c r="O1583" s="92" t="s">
        <v>1235</v>
      </c>
      <c r="P1583" s="92"/>
      <c r="Q1583" s="92"/>
      <c r="R1583" s="92"/>
      <c r="S1583" s="92"/>
      <c r="T1583" s="92"/>
      <c r="U1583" s="92"/>
      <c r="V1583" s="92"/>
      <c r="W1583" s="92"/>
      <c r="X1583" s="92"/>
      <c r="Y1583" s="92"/>
      <c r="Z1583" s="92"/>
      <c r="AA1583" s="92"/>
      <c r="AB1583" s="92"/>
      <c r="AC1583" s="93">
        <v>19</v>
      </c>
      <c r="AD1583" s="93"/>
    </row>
    <row r="1584" spans="2:30" x14ac:dyDescent="0.25">
      <c r="C1584" s="91" t="s">
        <v>2</v>
      </c>
      <c r="G1584" s="91" t="s">
        <v>2</v>
      </c>
      <c r="K1584" s="91" t="s">
        <v>2</v>
      </c>
      <c r="O1584" s="92" t="s">
        <v>1235</v>
      </c>
      <c r="P1584" s="92"/>
      <c r="Q1584" s="92"/>
      <c r="R1584" s="92"/>
      <c r="S1584" s="92"/>
      <c r="T1584" s="92"/>
      <c r="U1584" s="92"/>
      <c r="V1584" s="92"/>
      <c r="W1584" s="92"/>
      <c r="X1584" s="92"/>
      <c r="Y1584" s="92"/>
      <c r="Z1584" s="92"/>
      <c r="AA1584" s="92"/>
      <c r="AB1584" s="92"/>
      <c r="AC1584" s="93">
        <v>20.85</v>
      </c>
      <c r="AD1584" s="93"/>
    </row>
    <row r="1585" spans="2:30" x14ac:dyDescent="0.25">
      <c r="C1585" s="91" t="s">
        <v>2</v>
      </c>
      <c r="G1585" s="91" t="s">
        <v>2</v>
      </c>
      <c r="K1585" s="91" t="s">
        <v>2</v>
      </c>
      <c r="O1585" s="92" t="s">
        <v>1235</v>
      </c>
      <c r="P1585" s="92"/>
      <c r="Q1585" s="92"/>
      <c r="R1585" s="92"/>
      <c r="S1585" s="92"/>
      <c r="T1585" s="92"/>
      <c r="U1585" s="92"/>
      <c r="V1585" s="92"/>
      <c r="W1585" s="92"/>
      <c r="X1585" s="92"/>
      <c r="Y1585" s="92"/>
      <c r="Z1585" s="92"/>
      <c r="AA1585" s="92"/>
      <c r="AB1585" s="92"/>
      <c r="AC1585" s="93">
        <v>9.33</v>
      </c>
      <c r="AD1585" s="93"/>
    </row>
    <row r="1586" spans="2:30" x14ac:dyDescent="0.25">
      <c r="C1586" s="91" t="s">
        <v>2</v>
      </c>
      <c r="G1586" s="91" t="s">
        <v>2</v>
      </c>
      <c r="K1586" s="91" t="s">
        <v>2</v>
      </c>
      <c r="O1586" s="92" t="s">
        <v>1235</v>
      </c>
      <c r="P1586" s="92"/>
      <c r="Q1586" s="92"/>
      <c r="R1586" s="92"/>
      <c r="S1586" s="92"/>
      <c r="T1586" s="92"/>
      <c r="U1586" s="92"/>
      <c r="V1586" s="92"/>
      <c r="W1586" s="92"/>
      <c r="X1586" s="92"/>
      <c r="Y1586" s="92"/>
      <c r="Z1586" s="92"/>
      <c r="AA1586" s="92"/>
      <c r="AB1586" s="92"/>
      <c r="AC1586" s="93">
        <v>5.17</v>
      </c>
      <c r="AD1586" s="93"/>
    </row>
    <row r="1587" spans="2:30" x14ac:dyDescent="0.25">
      <c r="B1587" s="90" t="s">
        <v>1249</v>
      </c>
      <c r="C1587" s="90"/>
      <c r="D1587" s="90"/>
      <c r="F1587" s="90" t="s">
        <v>314</v>
      </c>
      <c r="G1587" s="90"/>
      <c r="H1587" s="90"/>
      <c r="I1587" s="90"/>
      <c r="J1587" s="90" t="s">
        <v>1239</v>
      </c>
      <c r="K1587" s="90"/>
      <c r="L1587" s="90"/>
      <c r="N1587" s="90" t="s">
        <v>1240</v>
      </c>
      <c r="O1587" s="90"/>
      <c r="P1587" s="90"/>
      <c r="Q1587" s="90"/>
      <c r="R1587" s="90"/>
      <c r="S1587" s="90"/>
      <c r="T1587" s="90"/>
      <c r="U1587" s="90"/>
      <c r="V1587" s="90"/>
      <c r="W1587" s="90"/>
      <c r="X1587" s="90"/>
      <c r="Y1587" s="90"/>
      <c r="Z1587" s="90"/>
      <c r="AA1587" s="90"/>
      <c r="AC1587" s="82">
        <v>1628</v>
      </c>
      <c r="AD1587" s="82"/>
    </row>
    <row r="1588" spans="2:30" x14ac:dyDescent="0.25">
      <c r="C1588" s="91" t="s">
        <v>2</v>
      </c>
      <c r="G1588" s="91" t="s">
        <v>2</v>
      </c>
      <c r="K1588" s="91" t="s">
        <v>2</v>
      </c>
      <c r="O1588" s="92" t="s">
        <v>1241</v>
      </c>
      <c r="P1588" s="92"/>
      <c r="Q1588" s="92"/>
      <c r="R1588" s="92"/>
      <c r="S1588" s="92"/>
      <c r="T1588" s="92"/>
      <c r="U1588" s="92"/>
      <c r="V1588" s="92"/>
      <c r="W1588" s="92"/>
      <c r="X1588" s="92"/>
      <c r="Y1588" s="92"/>
      <c r="Z1588" s="92"/>
      <c r="AA1588" s="92"/>
      <c r="AB1588" s="92"/>
    </row>
    <row r="1589" spans="2:30" x14ac:dyDescent="0.25">
      <c r="B1589" s="90" t="s">
        <v>1250</v>
      </c>
      <c r="C1589" s="90"/>
      <c r="D1589" s="90"/>
      <c r="F1589" s="90" t="s">
        <v>314</v>
      </c>
      <c r="G1589" s="90"/>
      <c r="H1589" s="90"/>
      <c r="I1589" s="90"/>
      <c r="J1589" s="90" t="s">
        <v>1251</v>
      </c>
      <c r="K1589" s="90"/>
      <c r="L1589" s="90"/>
      <c r="N1589" s="90" t="s">
        <v>1252</v>
      </c>
      <c r="O1589" s="90"/>
      <c r="P1589" s="90"/>
      <c r="Q1589" s="90"/>
      <c r="R1589" s="90"/>
      <c r="S1589" s="90"/>
      <c r="T1589" s="90"/>
      <c r="U1589" s="90"/>
      <c r="V1589" s="90"/>
      <c r="W1589" s="90"/>
      <c r="X1589" s="90"/>
      <c r="Y1589" s="90"/>
      <c r="Z1589" s="90"/>
      <c r="AA1589" s="90"/>
      <c r="AC1589" s="82">
        <v>2254</v>
      </c>
      <c r="AD1589" s="82"/>
    </row>
    <row r="1590" spans="2:30" x14ac:dyDescent="0.25">
      <c r="C1590" s="91" t="s">
        <v>2</v>
      </c>
      <c r="G1590" s="91" t="s">
        <v>2</v>
      </c>
      <c r="K1590" s="91" t="s">
        <v>2</v>
      </c>
      <c r="O1590" s="92" t="s">
        <v>1253</v>
      </c>
      <c r="P1590" s="92"/>
      <c r="Q1590" s="92"/>
      <c r="R1590" s="92"/>
      <c r="S1590" s="92"/>
      <c r="T1590" s="92"/>
      <c r="U1590" s="92"/>
      <c r="V1590" s="92"/>
      <c r="W1590" s="92"/>
      <c r="X1590" s="92"/>
      <c r="Y1590" s="92"/>
      <c r="Z1590" s="92"/>
      <c r="AA1590" s="92"/>
      <c r="AB1590" s="92"/>
      <c r="AC1590" s="93">
        <v>952</v>
      </c>
      <c r="AD1590" s="93"/>
    </row>
    <row r="1591" spans="2:30" x14ac:dyDescent="0.25">
      <c r="C1591" s="91" t="s">
        <v>2</v>
      </c>
      <c r="G1591" s="91" t="s">
        <v>2</v>
      </c>
      <c r="K1591" s="91" t="s">
        <v>2</v>
      </c>
      <c r="O1591" s="92" t="s">
        <v>1253</v>
      </c>
      <c r="P1591" s="92"/>
      <c r="Q1591" s="92"/>
      <c r="R1591" s="92"/>
      <c r="S1591" s="92"/>
      <c r="T1591" s="92"/>
      <c r="U1591" s="92"/>
      <c r="V1591" s="92"/>
      <c r="W1591" s="92"/>
      <c r="X1591" s="92"/>
      <c r="Y1591" s="92"/>
      <c r="Z1591" s="92"/>
      <c r="AA1591" s="92"/>
      <c r="AB1591" s="92"/>
      <c r="AC1591" s="93">
        <v>1302</v>
      </c>
      <c r="AD1591" s="93"/>
    </row>
    <row r="1592" spans="2:30" x14ac:dyDescent="0.25">
      <c r="B1592" s="90" t="s">
        <v>1254</v>
      </c>
      <c r="C1592" s="90"/>
      <c r="D1592" s="90"/>
      <c r="F1592" s="90" t="s">
        <v>314</v>
      </c>
      <c r="G1592" s="90"/>
      <c r="H1592" s="90"/>
      <c r="I1592" s="90"/>
      <c r="J1592" s="90" t="s">
        <v>1243</v>
      </c>
      <c r="K1592" s="90"/>
      <c r="L1592" s="90"/>
      <c r="N1592" s="90" t="s">
        <v>1244</v>
      </c>
      <c r="O1592" s="90"/>
      <c r="P1592" s="90"/>
      <c r="Q1592" s="90"/>
      <c r="R1592" s="90"/>
      <c r="S1592" s="90"/>
      <c r="T1592" s="90"/>
      <c r="U1592" s="90"/>
      <c r="V1592" s="90"/>
      <c r="W1592" s="90"/>
      <c r="X1592" s="90"/>
      <c r="Y1592" s="90"/>
      <c r="Z1592" s="90"/>
      <c r="AA1592" s="90"/>
      <c r="AC1592" s="82">
        <v>3247</v>
      </c>
      <c r="AD1592" s="82"/>
    </row>
    <row r="1593" spans="2:30" x14ac:dyDescent="0.25">
      <c r="C1593" s="91" t="s">
        <v>2</v>
      </c>
      <c r="G1593" s="91" t="s">
        <v>2</v>
      </c>
      <c r="K1593" s="91" t="s">
        <v>2</v>
      </c>
      <c r="O1593" s="92" t="s">
        <v>1245</v>
      </c>
      <c r="P1593" s="92"/>
      <c r="Q1593" s="92"/>
      <c r="R1593" s="92"/>
      <c r="S1593" s="92"/>
      <c r="T1593" s="92"/>
      <c r="U1593" s="92"/>
      <c r="V1593" s="92"/>
      <c r="W1593" s="92"/>
      <c r="X1593" s="92"/>
      <c r="Y1593" s="92"/>
      <c r="Z1593" s="92"/>
      <c r="AA1593" s="92"/>
      <c r="AB1593" s="92"/>
    </row>
    <row r="1594" spans="2:30" x14ac:dyDescent="0.25">
      <c r="B1594" s="90" t="s">
        <v>1255</v>
      </c>
      <c r="C1594" s="90"/>
      <c r="D1594" s="90"/>
      <c r="F1594" s="90" t="s">
        <v>314</v>
      </c>
      <c r="G1594" s="90"/>
      <c r="H1594" s="90"/>
      <c r="I1594" s="90"/>
      <c r="J1594" s="90" t="s">
        <v>1256</v>
      </c>
      <c r="K1594" s="90"/>
      <c r="L1594" s="90"/>
      <c r="N1594" s="90" t="s">
        <v>1257</v>
      </c>
      <c r="O1594" s="90"/>
      <c r="P1594" s="90"/>
      <c r="Q1594" s="90"/>
      <c r="R1594" s="90"/>
      <c r="S1594" s="90"/>
      <c r="T1594" s="90"/>
      <c r="U1594" s="90"/>
      <c r="V1594" s="90"/>
      <c r="W1594" s="90"/>
      <c r="X1594" s="90"/>
      <c r="Y1594" s="90"/>
      <c r="Z1594" s="90"/>
      <c r="AA1594" s="90"/>
      <c r="AC1594" s="82">
        <v>2180</v>
      </c>
      <c r="AD1594" s="82"/>
    </row>
    <row r="1595" spans="2:30" x14ac:dyDescent="0.25">
      <c r="C1595" s="91" t="s">
        <v>2</v>
      </c>
      <c r="G1595" s="91" t="s">
        <v>2</v>
      </c>
      <c r="K1595" s="91" t="s">
        <v>2</v>
      </c>
      <c r="O1595" s="92" t="s">
        <v>1245</v>
      </c>
      <c r="P1595" s="92"/>
      <c r="Q1595" s="92"/>
      <c r="R1595" s="92"/>
      <c r="S1595" s="92"/>
      <c r="T1595" s="92"/>
      <c r="U1595" s="92"/>
      <c r="V1595" s="92"/>
      <c r="W1595" s="92"/>
      <c r="X1595" s="92"/>
      <c r="Y1595" s="92"/>
      <c r="Z1595" s="92"/>
      <c r="AA1595" s="92"/>
      <c r="AB1595" s="92"/>
      <c r="AC1595" s="93">
        <v>1090</v>
      </c>
      <c r="AD1595" s="93"/>
    </row>
    <row r="1596" spans="2:30" x14ac:dyDescent="0.25">
      <c r="C1596" s="91" t="s">
        <v>2</v>
      </c>
      <c r="G1596" s="91" t="s">
        <v>2</v>
      </c>
      <c r="K1596" s="91" t="s">
        <v>2</v>
      </c>
      <c r="O1596" s="92" t="s">
        <v>1245</v>
      </c>
      <c r="P1596" s="92"/>
      <c r="Q1596" s="92"/>
      <c r="R1596" s="92"/>
      <c r="S1596" s="92"/>
      <c r="T1596" s="92"/>
      <c r="U1596" s="92"/>
      <c r="V1596" s="92"/>
      <c r="W1596" s="92"/>
      <c r="X1596" s="92"/>
      <c r="Y1596" s="92"/>
      <c r="Z1596" s="92"/>
      <c r="AA1596" s="92"/>
      <c r="AB1596" s="92"/>
      <c r="AC1596" s="93">
        <v>1090</v>
      </c>
      <c r="AD1596" s="93"/>
    </row>
    <row r="1597" spans="2:30" x14ac:dyDescent="0.25">
      <c r="B1597" s="90" t="s">
        <v>1181</v>
      </c>
      <c r="C1597" s="90"/>
      <c r="D1597" s="90"/>
      <c r="F1597" s="90" t="s">
        <v>391</v>
      </c>
      <c r="G1597" s="90"/>
      <c r="H1597" s="90"/>
      <c r="I1597" s="90"/>
      <c r="J1597" s="90" t="s">
        <v>1111</v>
      </c>
      <c r="K1597" s="90"/>
      <c r="L1597" s="90"/>
      <c r="N1597" s="90" t="s">
        <v>1112</v>
      </c>
      <c r="O1597" s="90"/>
      <c r="P1597" s="90"/>
      <c r="Q1597" s="90"/>
      <c r="R1597" s="90"/>
      <c r="S1597" s="90"/>
      <c r="T1597" s="90"/>
      <c r="U1597" s="90"/>
      <c r="V1597" s="90"/>
      <c r="W1597" s="90"/>
      <c r="X1597" s="90"/>
      <c r="Y1597" s="90"/>
      <c r="Z1597" s="90"/>
      <c r="AA1597" s="90"/>
      <c r="AC1597" s="82">
        <v>42.75</v>
      </c>
      <c r="AD1597" s="82"/>
    </row>
    <row r="1598" spans="2:30" x14ac:dyDescent="0.25">
      <c r="C1598" s="91" t="s">
        <v>2</v>
      </c>
      <c r="G1598" s="91" t="s">
        <v>2</v>
      </c>
      <c r="K1598" s="91" t="s">
        <v>2</v>
      </c>
      <c r="O1598" s="92" t="s">
        <v>1235</v>
      </c>
      <c r="P1598" s="92"/>
      <c r="Q1598" s="92"/>
      <c r="R1598" s="92"/>
      <c r="S1598" s="92"/>
      <c r="T1598" s="92"/>
      <c r="U1598" s="92"/>
      <c r="V1598" s="92"/>
      <c r="W1598" s="92"/>
      <c r="X1598" s="92"/>
      <c r="Y1598" s="92"/>
      <c r="Z1598" s="92"/>
      <c r="AA1598" s="92"/>
      <c r="AB1598" s="92"/>
    </row>
    <row r="1599" spans="2:30" x14ac:dyDescent="0.25">
      <c r="B1599" s="90" t="s">
        <v>1185</v>
      </c>
      <c r="C1599" s="90"/>
      <c r="D1599" s="90"/>
      <c r="F1599" s="90" t="s">
        <v>391</v>
      </c>
      <c r="G1599" s="90"/>
      <c r="H1599" s="90"/>
      <c r="I1599" s="90"/>
      <c r="J1599" s="90" t="s">
        <v>1140</v>
      </c>
      <c r="K1599" s="90"/>
      <c r="L1599" s="90"/>
      <c r="N1599" s="90" t="s">
        <v>1141</v>
      </c>
      <c r="O1599" s="90"/>
      <c r="P1599" s="90"/>
      <c r="Q1599" s="90"/>
      <c r="R1599" s="90"/>
      <c r="S1599" s="90"/>
      <c r="T1599" s="90"/>
      <c r="U1599" s="90"/>
      <c r="V1599" s="90"/>
      <c r="W1599" s="90"/>
      <c r="X1599" s="90"/>
      <c r="Y1599" s="90"/>
      <c r="Z1599" s="90"/>
      <c r="AA1599" s="90"/>
      <c r="AC1599" s="82">
        <v>130.27000000000001</v>
      </c>
      <c r="AD1599" s="82"/>
    </row>
    <row r="1600" spans="2:30" x14ac:dyDescent="0.25">
      <c r="C1600" s="91" t="s">
        <v>2</v>
      </c>
      <c r="G1600" s="91" t="s">
        <v>2</v>
      </c>
      <c r="K1600" s="91" t="s">
        <v>2</v>
      </c>
      <c r="O1600" s="92" t="s">
        <v>1246</v>
      </c>
      <c r="P1600" s="92"/>
      <c r="Q1600" s="92"/>
      <c r="R1600" s="92"/>
      <c r="S1600" s="92"/>
      <c r="T1600" s="92"/>
      <c r="U1600" s="92"/>
      <c r="V1600" s="92"/>
      <c r="W1600" s="92"/>
      <c r="X1600" s="92"/>
      <c r="Y1600" s="92"/>
      <c r="Z1600" s="92"/>
      <c r="AA1600" s="92"/>
      <c r="AB1600" s="92"/>
    </row>
    <row r="1601" spans="1:30" ht="6" customHeight="1" x14ac:dyDescent="0.25"/>
    <row r="1602" spans="1:30" ht="16.5" customHeight="1" x14ac:dyDescent="0.25">
      <c r="A1602" s="85" t="s">
        <v>1258</v>
      </c>
      <c r="B1602" s="85"/>
      <c r="C1602" s="85"/>
      <c r="D1602" s="85"/>
      <c r="E1602" s="85"/>
      <c r="F1602" s="85"/>
      <c r="G1602" s="85"/>
      <c r="H1602" s="85"/>
      <c r="I1602" s="85"/>
      <c r="J1602" s="85"/>
      <c r="K1602" s="85"/>
      <c r="L1602" s="85"/>
      <c r="M1602" s="85"/>
      <c r="N1602" s="85"/>
      <c r="O1602" s="85"/>
      <c r="P1602" s="85"/>
      <c r="Q1602" s="85"/>
      <c r="R1602" s="85"/>
      <c r="S1602" s="85"/>
      <c r="U1602" s="91" t="s">
        <v>2</v>
      </c>
      <c r="W1602" s="91" t="s">
        <v>2</v>
      </c>
      <c r="Y1602" s="84" t="s">
        <v>987</v>
      </c>
      <c r="Z1602" s="84"/>
      <c r="AC1602" s="94">
        <v>28884.15</v>
      </c>
      <c r="AD1602" s="94"/>
    </row>
    <row r="1603" spans="1:30" ht="6.75" customHeight="1" x14ac:dyDescent="0.25"/>
    <row r="1604" spans="1:30" ht="14.25" customHeight="1" x14ac:dyDescent="0.25">
      <c r="A1604" s="89" t="s">
        <v>1259</v>
      </c>
      <c r="B1604" s="89"/>
      <c r="C1604" s="89"/>
      <c r="D1604" s="89"/>
      <c r="E1604" s="89"/>
      <c r="F1604" s="89"/>
      <c r="G1604" s="89"/>
      <c r="H1604" s="89"/>
      <c r="I1604" s="89"/>
      <c r="J1604" s="89"/>
      <c r="K1604" s="89"/>
      <c r="L1604" s="89"/>
      <c r="M1604" s="89"/>
      <c r="N1604" s="89"/>
      <c r="O1604" s="89"/>
    </row>
    <row r="1605" spans="1:30" x14ac:dyDescent="0.25">
      <c r="B1605" s="79" t="s">
        <v>51</v>
      </c>
      <c r="C1605" s="79"/>
      <c r="D1605" s="79"/>
      <c r="F1605" s="79" t="s">
        <v>52</v>
      </c>
      <c r="G1605" s="79"/>
      <c r="H1605" s="79"/>
      <c r="I1605" s="79"/>
      <c r="J1605" s="79" t="s">
        <v>53</v>
      </c>
      <c r="K1605" s="79"/>
      <c r="L1605" s="79"/>
      <c r="N1605" s="79" t="s">
        <v>54</v>
      </c>
      <c r="O1605" s="79"/>
      <c r="P1605" s="79"/>
      <c r="Q1605" s="79"/>
      <c r="R1605" s="79"/>
      <c r="S1605" s="79"/>
      <c r="T1605" s="79"/>
      <c r="U1605" s="79"/>
      <c r="V1605" s="79"/>
      <c r="W1605" s="79"/>
      <c r="X1605" s="79"/>
      <c r="Y1605" s="79"/>
      <c r="Z1605" s="79"/>
      <c r="AA1605" s="79"/>
      <c r="AC1605" s="80" t="s">
        <v>55</v>
      </c>
      <c r="AD1605" s="80"/>
    </row>
    <row r="1606" spans="1:30" x14ac:dyDescent="0.25">
      <c r="B1606" s="90" t="s">
        <v>1260</v>
      </c>
      <c r="C1606" s="90"/>
      <c r="D1606" s="90"/>
      <c r="F1606" s="90" t="s">
        <v>62</v>
      </c>
      <c r="G1606" s="90"/>
      <c r="H1606" s="90"/>
      <c r="I1606" s="90"/>
      <c r="J1606" s="90" t="s">
        <v>1261</v>
      </c>
      <c r="K1606" s="90"/>
      <c r="L1606" s="90"/>
      <c r="N1606" s="90" t="s">
        <v>1262</v>
      </c>
      <c r="O1606" s="90"/>
      <c r="P1606" s="90"/>
      <c r="Q1606" s="90"/>
      <c r="R1606" s="90"/>
      <c r="S1606" s="90"/>
      <c r="T1606" s="90"/>
      <c r="U1606" s="90"/>
      <c r="V1606" s="90"/>
      <c r="W1606" s="90"/>
      <c r="X1606" s="90"/>
      <c r="Y1606" s="90"/>
      <c r="Z1606" s="90"/>
      <c r="AA1606" s="90"/>
      <c r="AC1606" s="82">
        <v>20400</v>
      </c>
      <c r="AD1606" s="82"/>
    </row>
    <row r="1607" spans="1:30" x14ac:dyDescent="0.25">
      <c r="C1607" s="91" t="s">
        <v>2</v>
      </c>
      <c r="G1607" s="91" t="s">
        <v>2</v>
      </c>
      <c r="K1607" s="91" t="s">
        <v>2</v>
      </c>
      <c r="O1607" s="92" t="s">
        <v>1263</v>
      </c>
      <c r="P1607" s="92"/>
      <c r="Q1607" s="92"/>
      <c r="R1607" s="92"/>
      <c r="S1607" s="92"/>
      <c r="T1607" s="92"/>
      <c r="U1607" s="92"/>
      <c r="V1607" s="92"/>
      <c r="W1607" s="92"/>
      <c r="X1607" s="92"/>
      <c r="Y1607" s="92"/>
      <c r="Z1607" s="92"/>
      <c r="AA1607" s="92"/>
      <c r="AB1607" s="92"/>
    </row>
    <row r="1608" spans="1:30" ht="61.5" customHeight="1" x14ac:dyDescent="0.25"/>
    <row r="1609" spans="1:30" ht="12" customHeight="1" x14ac:dyDescent="0.25"/>
    <row r="1610" spans="1:30" ht="13.5" customHeight="1" x14ac:dyDescent="0.25">
      <c r="A1610" s="85" t="s">
        <v>45</v>
      </c>
      <c r="B1610" s="85"/>
      <c r="C1610" s="85"/>
      <c r="D1610" s="85"/>
      <c r="E1610" s="85"/>
      <c r="F1610" s="85"/>
      <c r="G1610" s="85"/>
      <c r="H1610" s="85"/>
      <c r="I1610" s="85"/>
      <c r="J1610" s="85"/>
      <c r="K1610" s="85"/>
      <c r="L1610" s="85"/>
      <c r="M1610" s="85"/>
      <c r="R1610" s="86" t="s">
        <v>1264</v>
      </c>
      <c r="S1610" s="86"/>
      <c r="T1610" s="86"/>
      <c r="U1610" s="86"/>
      <c r="V1610" s="86"/>
      <c r="W1610" s="86"/>
      <c r="X1610" s="86"/>
      <c r="Y1610" s="86"/>
      <c r="Z1610" s="86"/>
      <c r="AA1610" s="86"/>
      <c r="AB1610" s="86"/>
      <c r="AC1610" s="86"/>
      <c r="AD1610" s="86"/>
    </row>
    <row r="1611" spans="1:30" ht="25.5" customHeight="1" x14ac:dyDescent="0.25">
      <c r="C1611" s="77" t="s">
        <v>47</v>
      </c>
      <c r="D1611" s="77"/>
      <c r="E1611" s="77"/>
      <c r="F1611" s="77"/>
      <c r="G1611" s="77"/>
      <c r="H1611" s="77"/>
      <c r="I1611" s="77"/>
      <c r="J1611" s="77"/>
      <c r="K1611" s="77"/>
      <c r="L1611" s="77"/>
      <c r="M1611" s="77"/>
      <c r="N1611" s="77"/>
      <c r="O1611" s="77"/>
      <c r="P1611" s="77"/>
      <c r="Q1611" s="77"/>
      <c r="R1611" s="77"/>
      <c r="S1611" s="77"/>
      <c r="T1611" s="77"/>
      <c r="U1611" s="77"/>
      <c r="V1611" s="77"/>
      <c r="W1611" s="77"/>
      <c r="X1611" s="77"/>
      <c r="Y1611" s="77"/>
      <c r="Z1611" s="77"/>
      <c r="AA1611" s="77"/>
      <c r="AB1611" s="77"/>
      <c r="AC1611" s="77"/>
    </row>
    <row r="1612" spans="1:30" ht="7.5" customHeight="1" x14ac:dyDescent="0.25"/>
    <row r="1613" spans="1:30" ht="18.75" customHeight="1" x14ac:dyDescent="0.25">
      <c r="I1613" s="87" t="s">
        <v>48</v>
      </c>
      <c r="J1613" s="87"/>
      <c r="K1613" s="87"/>
      <c r="L1613" s="87"/>
      <c r="M1613" s="87"/>
      <c r="N1613" s="87"/>
      <c r="O1613" s="87"/>
      <c r="P1613" s="87"/>
      <c r="S1613" s="88" t="s">
        <v>49</v>
      </c>
      <c r="T1613" s="88"/>
      <c r="U1613" s="88"/>
      <c r="V1613" s="88"/>
      <c r="W1613" s="88"/>
      <c r="X1613" s="88"/>
      <c r="Y1613" s="88"/>
    </row>
    <row r="1614" spans="1:30" ht="6.75" customHeight="1" x14ac:dyDescent="0.25"/>
    <row r="1615" spans="1:30" ht="14.25" customHeight="1" x14ac:dyDescent="0.25">
      <c r="A1615" s="89" t="s">
        <v>1259</v>
      </c>
      <c r="B1615" s="89"/>
      <c r="C1615" s="89"/>
      <c r="D1615" s="89"/>
      <c r="E1615" s="89"/>
      <c r="F1615" s="89"/>
      <c r="G1615" s="89"/>
      <c r="H1615" s="89"/>
      <c r="I1615" s="89"/>
      <c r="J1615" s="89"/>
      <c r="K1615" s="89"/>
      <c r="L1615" s="89"/>
      <c r="M1615" s="89"/>
      <c r="N1615" s="89"/>
      <c r="O1615" s="89"/>
    </row>
    <row r="1616" spans="1:30" x14ac:dyDescent="0.25">
      <c r="B1616" s="79" t="s">
        <v>51</v>
      </c>
      <c r="C1616" s="79"/>
      <c r="D1616" s="79"/>
      <c r="F1616" s="79" t="s">
        <v>52</v>
      </c>
      <c r="G1616" s="79"/>
      <c r="H1616" s="79"/>
      <c r="I1616" s="79"/>
      <c r="J1616" s="79" t="s">
        <v>53</v>
      </c>
      <c r="K1616" s="79"/>
      <c r="L1616" s="79"/>
      <c r="N1616" s="79" t="s">
        <v>54</v>
      </c>
      <c r="O1616" s="79"/>
      <c r="P1616" s="79"/>
      <c r="Q1616" s="79"/>
      <c r="R1616" s="79"/>
      <c r="S1616" s="79"/>
      <c r="T1616" s="79"/>
      <c r="U1616" s="79"/>
      <c r="V1616" s="79"/>
      <c r="W1616" s="79"/>
      <c r="X1616" s="79"/>
      <c r="Y1616" s="79"/>
      <c r="Z1616" s="79"/>
      <c r="AA1616" s="79"/>
      <c r="AC1616" s="80" t="s">
        <v>55</v>
      </c>
      <c r="AD1616" s="80"/>
    </row>
    <row r="1617" spans="2:30" x14ac:dyDescent="0.25">
      <c r="B1617" s="90" t="s">
        <v>1265</v>
      </c>
      <c r="C1617" s="90"/>
      <c r="D1617" s="90"/>
      <c r="F1617" s="90" t="s">
        <v>62</v>
      </c>
      <c r="G1617" s="90"/>
      <c r="H1617" s="90"/>
      <c r="I1617" s="90"/>
      <c r="J1617" s="90" t="s">
        <v>1266</v>
      </c>
      <c r="K1617" s="90"/>
      <c r="L1617" s="90"/>
      <c r="N1617" s="90" t="s">
        <v>1267</v>
      </c>
      <c r="O1617" s="90"/>
      <c r="P1617" s="90"/>
      <c r="Q1617" s="90"/>
      <c r="R1617" s="90"/>
      <c r="S1617" s="90"/>
      <c r="T1617" s="90"/>
      <c r="U1617" s="90"/>
      <c r="V1617" s="90"/>
      <c r="W1617" s="90"/>
      <c r="X1617" s="90"/>
      <c r="Y1617" s="90"/>
      <c r="Z1617" s="90"/>
      <c r="AA1617" s="90"/>
      <c r="AC1617" s="82">
        <v>24110.959999999999</v>
      </c>
      <c r="AD1617" s="82"/>
    </row>
    <row r="1618" spans="2:30" x14ac:dyDescent="0.25">
      <c r="C1618" s="91" t="s">
        <v>2</v>
      </c>
      <c r="G1618" s="91" t="s">
        <v>2</v>
      </c>
      <c r="K1618" s="91" t="s">
        <v>2</v>
      </c>
      <c r="O1618" s="92" t="s">
        <v>1268</v>
      </c>
      <c r="P1618" s="92"/>
      <c r="Q1618" s="92"/>
      <c r="R1618" s="92"/>
      <c r="S1618" s="92"/>
      <c r="T1618" s="92"/>
      <c r="U1618" s="92"/>
      <c r="V1618" s="92"/>
      <c r="W1618" s="92"/>
      <c r="X1618" s="92"/>
      <c r="Y1618" s="92"/>
      <c r="Z1618" s="92"/>
      <c r="AA1618" s="92"/>
      <c r="AB1618" s="92"/>
      <c r="AC1618" s="93">
        <v>2208.6</v>
      </c>
      <c r="AD1618" s="93"/>
    </row>
    <row r="1619" spans="2:30" x14ac:dyDescent="0.25">
      <c r="C1619" s="91" t="s">
        <v>2</v>
      </c>
      <c r="G1619" s="91" t="s">
        <v>2</v>
      </c>
      <c r="K1619" s="91" t="s">
        <v>2</v>
      </c>
      <c r="O1619" s="92" t="s">
        <v>1269</v>
      </c>
      <c r="P1619" s="92"/>
      <c r="Q1619" s="92"/>
      <c r="R1619" s="92"/>
      <c r="S1619" s="92"/>
      <c r="T1619" s="92"/>
      <c r="U1619" s="92"/>
      <c r="V1619" s="92"/>
      <c r="W1619" s="92"/>
      <c r="X1619" s="92"/>
      <c r="Y1619" s="92"/>
      <c r="Z1619" s="92"/>
      <c r="AA1619" s="92"/>
      <c r="AB1619" s="92"/>
      <c r="AC1619" s="93">
        <v>3312.9</v>
      </c>
      <c r="AD1619" s="93"/>
    </row>
    <row r="1620" spans="2:30" x14ac:dyDescent="0.25">
      <c r="C1620" s="91" t="s">
        <v>2</v>
      </c>
      <c r="G1620" s="91" t="s">
        <v>2</v>
      </c>
      <c r="K1620" s="91" t="s">
        <v>2</v>
      </c>
      <c r="O1620" s="92" t="s">
        <v>1270</v>
      </c>
      <c r="P1620" s="92"/>
      <c r="Q1620" s="92"/>
      <c r="R1620" s="92"/>
      <c r="S1620" s="92"/>
      <c r="T1620" s="92"/>
      <c r="U1620" s="92"/>
      <c r="V1620" s="92"/>
      <c r="W1620" s="92"/>
      <c r="X1620" s="92"/>
      <c r="Y1620" s="92"/>
      <c r="Z1620" s="92"/>
      <c r="AA1620" s="92"/>
      <c r="AB1620" s="92"/>
      <c r="AC1620" s="93">
        <v>2208.6</v>
      </c>
      <c r="AD1620" s="93"/>
    </row>
    <row r="1621" spans="2:30" x14ac:dyDescent="0.25">
      <c r="C1621" s="91" t="s">
        <v>2</v>
      </c>
      <c r="G1621" s="91" t="s">
        <v>2</v>
      </c>
      <c r="K1621" s="91" t="s">
        <v>2</v>
      </c>
      <c r="O1621" s="92" t="s">
        <v>1271</v>
      </c>
      <c r="P1621" s="92"/>
      <c r="Q1621" s="92"/>
      <c r="R1621" s="92"/>
      <c r="S1621" s="92"/>
      <c r="T1621" s="92"/>
      <c r="U1621" s="92"/>
      <c r="V1621" s="92"/>
      <c r="W1621" s="92"/>
      <c r="X1621" s="92"/>
      <c r="Y1621" s="92"/>
      <c r="Z1621" s="92"/>
      <c r="AA1621" s="92"/>
      <c r="AB1621" s="92"/>
      <c r="AC1621" s="93">
        <v>2208.6</v>
      </c>
      <c r="AD1621" s="93"/>
    </row>
    <row r="1622" spans="2:30" x14ac:dyDescent="0.25">
      <c r="C1622" s="91" t="s">
        <v>2</v>
      </c>
      <c r="G1622" s="91" t="s">
        <v>2</v>
      </c>
      <c r="K1622" s="91" t="s">
        <v>2</v>
      </c>
      <c r="O1622" s="92" t="s">
        <v>1272</v>
      </c>
      <c r="P1622" s="92"/>
      <c r="Q1622" s="92"/>
      <c r="R1622" s="92"/>
      <c r="S1622" s="92"/>
      <c r="T1622" s="92"/>
      <c r="U1622" s="92"/>
      <c r="V1622" s="92"/>
      <c r="W1622" s="92"/>
      <c r="X1622" s="92"/>
      <c r="Y1622" s="92"/>
      <c r="Z1622" s="92"/>
      <c r="AA1622" s="92"/>
      <c r="AB1622" s="92"/>
      <c r="AC1622" s="93">
        <v>3312.9</v>
      </c>
      <c r="AD1622" s="93"/>
    </row>
    <row r="1623" spans="2:30" x14ac:dyDescent="0.25">
      <c r="C1623" s="91" t="s">
        <v>2</v>
      </c>
      <c r="G1623" s="91" t="s">
        <v>2</v>
      </c>
      <c r="K1623" s="91" t="s">
        <v>2</v>
      </c>
      <c r="O1623" s="92" t="s">
        <v>1273</v>
      </c>
      <c r="P1623" s="92"/>
      <c r="Q1623" s="92"/>
      <c r="R1623" s="92"/>
      <c r="S1623" s="92"/>
      <c r="T1623" s="92"/>
      <c r="U1623" s="92"/>
      <c r="V1623" s="92"/>
      <c r="W1623" s="92"/>
      <c r="X1623" s="92"/>
      <c r="Y1623" s="92"/>
      <c r="Z1623" s="92"/>
      <c r="AA1623" s="92"/>
      <c r="AB1623" s="92"/>
      <c r="AC1623" s="93">
        <v>3312.9</v>
      </c>
      <c r="AD1623" s="93"/>
    </row>
    <row r="1624" spans="2:30" x14ac:dyDescent="0.25">
      <c r="C1624" s="91" t="s">
        <v>2</v>
      </c>
      <c r="G1624" s="91" t="s">
        <v>2</v>
      </c>
      <c r="K1624" s="91" t="s">
        <v>2</v>
      </c>
      <c r="O1624" s="92" t="s">
        <v>1274</v>
      </c>
      <c r="P1624" s="92"/>
      <c r="Q1624" s="92"/>
      <c r="R1624" s="92"/>
      <c r="S1624" s="92"/>
      <c r="T1624" s="92"/>
      <c r="U1624" s="92"/>
      <c r="V1624" s="92"/>
      <c r="W1624" s="92"/>
      <c r="X1624" s="92"/>
      <c r="Y1624" s="92"/>
      <c r="Z1624" s="92"/>
      <c r="AA1624" s="92"/>
      <c r="AB1624" s="92"/>
      <c r="AC1624" s="93">
        <v>3312.9</v>
      </c>
      <c r="AD1624" s="93"/>
    </row>
    <row r="1625" spans="2:30" x14ac:dyDescent="0.25">
      <c r="C1625" s="91" t="s">
        <v>2</v>
      </c>
      <c r="G1625" s="91" t="s">
        <v>2</v>
      </c>
      <c r="K1625" s="91" t="s">
        <v>2</v>
      </c>
      <c r="O1625" s="92" t="s">
        <v>1275</v>
      </c>
      <c r="P1625" s="92"/>
      <c r="Q1625" s="92"/>
      <c r="R1625" s="92"/>
      <c r="S1625" s="92"/>
      <c r="T1625" s="92"/>
      <c r="U1625" s="92"/>
      <c r="V1625" s="92"/>
      <c r="W1625" s="92"/>
      <c r="X1625" s="92"/>
      <c r="Y1625" s="92"/>
      <c r="Z1625" s="92"/>
      <c r="AA1625" s="92"/>
      <c r="AB1625" s="92"/>
      <c r="AC1625" s="93">
        <v>2208.6</v>
      </c>
      <c r="AD1625" s="93"/>
    </row>
    <row r="1626" spans="2:30" x14ac:dyDescent="0.25">
      <c r="C1626" s="91" t="s">
        <v>2</v>
      </c>
      <c r="G1626" s="91" t="s">
        <v>2</v>
      </c>
      <c r="K1626" s="91" t="s">
        <v>2</v>
      </c>
      <c r="O1626" s="92" t="s">
        <v>1276</v>
      </c>
      <c r="P1626" s="92"/>
      <c r="Q1626" s="92"/>
      <c r="R1626" s="92"/>
      <c r="S1626" s="92"/>
      <c r="T1626" s="92"/>
      <c r="U1626" s="92"/>
      <c r="V1626" s="92"/>
      <c r="W1626" s="92"/>
      <c r="X1626" s="92"/>
      <c r="Y1626" s="92"/>
      <c r="Z1626" s="92"/>
      <c r="AA1626" s="92"/>
      <c r="AB1626" s="92"/>
      <c r="AC1626" s="93">
        <v>2024.96</v>
      </c>
      <c r="AD1626" s="93"/>
    </row>
    <row r="1627" spans="2:30" x14ac:dyDescent="0.25">
      <c r="B1627" s="90" t="s">
        <v>1277</v>
      </c>
      <c r="C1627" s="90"/>
      <c r="D1627" s="90"/>
      <c r="F1627" s="90" t="s">
        <v>62</v>
      </c>
      <c r="G1627" s="90"/>
      <c r="H1627" s="90"/>
      <c r="I1627" s="90"/>
      <c r="J1627" s="90" t="s">
        <v>1278</v>
      </c>
      <c r="K1627" s="90"/>
      <c r="L1627" s="90"/>
      <c r="N1627" s="90" t="s">
        <v>1279</v>
      </c>
      <c r="O1627" s="90"/>
      <c r="P1627" s="90"/>
      <c r="Q1627" s="90"/>
      <c r="R1627" s="90"/>
      <c r="S1627" s="90"/>
      <c r="T1627" s="90"/>
      <c r="U1627" s="90"/>
      <c r="V1627" s="90"/>
      <c r="W1627" s="90"/>
      <c r="X1627" s="90"/>
      <c r="Y1627" s="90"/>
      <c r="Z1627" s="90"/>
      <c r="AA1627" s="90"/>
      <c r="AC1627" s="82">
        <v>7200</v>
      </c>
      <c r="AD1627" s="82"/>
    </row>
    <row r="1628" spans="2:30" x14ac:dyDescent="0.25">
      <c r="C1628" s="91" t="s">
        <v>2</v>
      </c>
      <c r="G1628" s="91" t="s">
        <v>2</v>
      </c>
      <c r="K1628" s="91" t="s">
        <v>2</v>
      </c>
      <c r="O1628" s="92" t="s">
        <v>1280</v>
      </c>
      <c r="P1628" s="92"/>
      <c r="Q1628" s="92"/>
      <c r="R1628" s="92"/>
      <c r="S1628" s="92"/>
      <c r="T1628" s="92"/>
      <c r="U1628" s="92"/>
      <c r="V1628" s="92"/>
      <c r="W1628" s="92"/>
      <c r="X1628" s="92"/>
      <c r="Y1628" s="92"/>
      <c r="Z1628" s="92"/>
      <c r="AA1628" s="92"/>
      <c r="AB1628" s="92"/>
    </row>
    <row r="1629" spans="2:30" x14ac:dyDescent="0.25">
      <c r="B1629" s="90" t="s">
        <v>1281</v>
      </c>
      <c r="C1629" s="90"/>
      <c r="D1629" s="90"/>
      <c r="F1629" s="90" t="s">
        <v>172</v>
      </c>
      <c r="G1629" s="90"/>
      <c r="H1629" s="90"/>
      <c r="I1629" s="90"/>
      <c r="J1629" s="90" t="s">
        <v>1282</v>
      </c>
      <c r="K1629" s="90"/>
      <c r="L1629" s="90"/>
      <c r="N1629" s="90" t="s">
        <v>1283</v>
      </c>
      <c r="O1629" s="90"/>
      <c r="P1629" s="90"/>
      <c r="Q1629" s="90"/>
      <c r="R1629" s="90"/>
      <c r="S1629" s="90"/>
      <c r="T1629" s="90"/>
      <c r="U1629" s="90"/>
      <c r="V1629" s="90"/>
      <c r="W1629" s="90"/>
      <c r="X1629" s="90"/>
      <c r="Y1629" s="90"/>
      <c r="Z1629" s="90"/>
      <c r="AA1629" s="90"/>
      <c r="AC1629" s="82">
        <v>47232</v>
      </c>
      <c r="AD1629" s="82"/>
    </row>
    <row r="1630" spans="2:30" x14ac:dyDescent="0.25">
      <c r="C1630" s="91" t="s">
        <v>2</v>
      </c>
      <c r="G1630" s="91" t="s">
        <v>2</v>
      </c>
      <c r="K1630" s="91" t="s">
        <v>2</v>
      </c>
      <c r="O1630" s="92" t="s">
        <v>1284</v>
      </c>
      <c r="P1630" s="92"/>
      <c r="Q1630" s="92"/>
      <c r="R1630" s="92"/>
      <c r="S1630" s="92"/>
      <c r="T1630" s="92"/>
      <c r="U1630" s="92"/>
      <c r="V1630" s="92"/>
      <c r="W1630" s="92"/>
      <c r="X1630" s="92"/>
      <c r="Y1630" s="92"/>
      <c r="Z1630" s="92"/>
      <c r="AA1630" s="92"/>
      <c r="AB1630" s="92"/>
    </row>
    <row r="1631" spans="2:30" x14ac:dyDescent="0.25">
      <c r="B1631" s="90" t="s">
        <v>1285</v>
      </c>
      <c r="C1631" s="90"/>
      <c r="D1631" s="90"/>
      <c r="F1631" s="90" t="s">
        <v>172</v>
      </c>
      <c r="G1631" s="90"/>
      <c r="H1631" s="90"/>
      <c r="I1631" s="90"/>
      <c r="J1631" s="90" t="s">
        <v>1286</v>
      </c>
      <c r="K1631" s="90"/>
      <c r="L1631" s="90"/>
      <c r="N1631" s="90" t="s">
        <v>1287</v>
      </c>
      <c r="O1631" s="90"/>
      <c r="P1631" s="90"/>
      <c r="Q1631" s="90"/>
      <c r="R1631" s="90"/>
      <c r="S1631" s="90"/>
      <c r="T1631" s="90"/>
      <c r="U1631" s="90"/>
      <c r="V1631" s="90"/>
      <c r="W1631" s="90"/>
      <c r="X1631" s="90"/>
      <c r="Y1631" s="90"/>
      <c r="Z1631" s="90"/>
      <c r="AA1631" s="90"/>
      <c r="AC1631" s="82">
        <v>7200</v>
      </c>
      <c r="AD1631" s="82"/>
    </row>
    <row r="1632" spans="2:30" x14ac:dyDescent="0.25">
      <c r="C1632" s="91" t="s">
        <v>2</v>
      </c>
      <c r="G1632" s="91" t="s">
        <v>2</v>
      </c>
      <c r="K1632" s="91" t="s">
        <v>2</v>
      </c>
      <c r="O1632" s="92" t="s">
        <v>1288</v>
      </c>
      <c r="P1632" s="92"/>
      <c r="Q1632" s="92"/>
      <c r="R1632" s="92"/>
      <c r="S1632" s="92"/>
      <c r="T1632" s="92"/>
      <c r="U1632" s="92"/>
      <c r="V1632" s="92"/>
      <c r="W1632" s="92"/>
      <c r="X1632" s="92"/>
      <c r="Y1632" s="92"/>
      <c r="Z1632" s="92"/>
      <c r="AA1632" s="92"/>
      <c r="AB1632" s="92"/>
    </row>
    <row r="1633" spans="2:30" x14ac:dyDescent="0.25">
      <c r="B1633" s="90" t="s">
        <v>1289</v>
      </c>
      <c r="C1633" s="90"/>
      <c r="D1633" s="90"/>
      <c r="F1633" s="90" t="s">
        <v>172</v>
      </c>
      <c r="G1633" s="90"/>
      <c r="H1633" s="90"/>
      <c r="I1633" s="90"/>
      <c r="J1633" s="90" t="s">
        <v>1290</v>
      </c>
      <c r="K1633" s="90"/>
      <c r="L1633" s="90"/>
      <c r="N1633" s="90" t="s">
        <v>1291</v>
      </c>
      <c r="O1633" s="90"/>
      <c r="P1633" s="90"/>
      <c r="Q1633" s="90"/>
      <c r="R1633" s="90"/>
      <c r="S1633" s="90"/>
      <c r="T1633" s="90"/>
      <c r="U1633" s="90"/>
      <c r="V1633" s="90"/>
      <c r="W1633" s="90"/>
      <c r="X1633" s="90"/>
      <c r="Y1633" s="90"/>
      <c r="Z1633" s="90"/>
      <c r="AA1633" s="90"/>
      <c r="AC1633" s="82">
        <v>49248.75</v>
      </c>
      <c r="AD1633" s="82"/>
    </row>
    <row r="1634" spans="2:30" x14ac:dyDescent="0.25">
      <c r="C1634" s="91" t="s">
        <v>2</v>
      </c>
      <c r="G1634" s="91" t="s">
        <v>2</v>
      </c>
      <c r="K1634" s="91" t="s">
        <v>2</v>
      </c>
      <c r="O1634" s="92" t="s">
        <v>1292</v>
      </c>
      <c r="P1634" s="92"/>
      <c r="Q1634" s="92"/>
      <c r="R1634" s="92"/>
      <c r="S1634" s="92"/>
      <c r="T1634" s="92"/>
      <c r="U1634" s="92"/>
      <c r="V1634" s="92"/>
      <c r="W1634" s="92"/>
      <c r="X1634" s="92"/>
      <c r="Y1634" s="92"/>
      <c r="Z1634" s="92"/>
      <c r="AA1634" s="92"/>
      <c r="AB1634" s="92"/>
      <c r="AC1634" s="93">
        <v>786.25</v>
      </c>
      <c r="AD1634" s="93"/>
    </row>
    <row r="1635" spans="2:30" x14ac:dyDescent="0.25">
      <c r="C1635" s="91" t="s">
        <v>2</v>
      </c>
      <c r="G1635" s="91" t="s">
        <v>2</v>
      </c>
      <c r="K1635" s="91" t="s">
        <v>2</v>
      </c>
      <c r="O1635" s="92" t="s">
        <v>1293</v>
      </c>
      <c r="P1635" s="92"/>
      <c r="Q1635" s="92"/>
      <c r="R1635" s="92"/>
      <c r="S1635" s="92"/>
      <c r="T1635" s="92"/>
      <c r="U1635" s="92"/>
      <c r="V1635" s="92"/>
      <c r="W1635" s="92"/>
      <c r="X1635" s="92"/>
      <c r="Y1635" s="92"/>
      <c r="Z1635" s="92"/>
      <c r="AA1635" s="92"/>
      <c r="AB1635" s="92"/>
      <c r="AC1635" s="93">
        <v>19733.5</v>
      </c>
      <c r="AD1635" s="93"/>
    </row>
    <row r="1636" spans="2:30" x14ac:dyDescent="0.25">
      <c r="C1636" s="91" t="s">
        <v>2</v>
      </c>
      <c r="G1636" s="91" t="s">
        <v>2</v>
      </c>
      <c r="K1636" s="91" t="s">
        <v>2</v>
      </c>
      <c r="O1636" s="92" t="s">
        <v>1294</v>
      </c>
      <c r="P1636" s="92"/>
      <c r="Q1636" s="92"/>
      <c r="R1636" s="92"/>
      <c r="S1636" s="92"/>
      <c r="T1636" s="92"/>
      <c r="U1636" s="92"/>
      <c r="V1636" s="92"/>
      <c r="W1636" s="92"/>
      <c r="X1636" s="92"/>
      <c r="Y1636" s="92"/>
      <c r="Z1636" s="92"/>
      <c r="AA1636" s="92"/>
      <c r="AB1636" s="92"/>
      <c r="AC1636" s="93">
        <v>4080</v>
      </c>
      <c r="AD1636" s="93"/>
    </row>
    <row r="1637" spans="2:30" x14ac:dyDescent="0.25">
      <c r="C1637" s="91" t="s">
        <v>2</v>
      </c>
      <c r="G1637" s="91" t="s">
        <v>2</v>
      </c>
      <c r="K1637" s="91" t="s">
        <v>2</v>
      </c>
      <c r="O1637" s="92" t="s">
        <v>1295</v>
      </c>
      <c r="P1637" s="92"/>
      <c r="Q1637" s="92"/>
      <c r="R1637" s="92"/>
      <c r="S1637" s="92"/>
      <c r="T1637" s="92"/>
      <c r="U1637" s="92"/>
      <c r="V1637" s="92"/>
      <c r="W1637" s="92"/>
      <c r="X1637" s="92"/>
      <c r="Y1637" s="92"/>
      <c r="Z1637" s="92"/>
      <c r="AA1637" s="92"/>
      <c r="AB1637" s="92"/>
      <c r="AC1637" s="93">
        <v>199</v>
      </c>
      <c r="AD1637" s="93"/>
    </row>
    <row r="1638" spans="2:30" x14ac:dyDescent="0.25">
      <c r="C1638" s="91" t="s">
        <v>2</v>
      </c>
      <c r="G1638" s="91" t="s">
        <v>2</v>
      </c>
      <c r="K1638" s="91" t="s">
        <v>2</v>
      </c>
      <c r="O1638" s="92" t="s">
        <v>1296</v>
      </c>
      <c r="P1638" s="92"/>
      <c r="Q1638" s="92"/>
      <c r="R1638" s="92"/>
      <c r="S1638" s="92"/>
      <c r="T1638" s="92"/>
      <c r="U1638" s="92"/>
      <c r="V1638" s="92"/>
      <c r="W1638" s="92"/>
      <c r="X1638" s="92"/>
      <c r="Y1638" s="92"/>
      <c r="Z1638" s="92"/>
      <c r="AA1638" s="92"/>
      <c r="AB1638" s="92"/>
      <c r="AC1638" s="93">
        <v>5250</v>
      </c>
      <c r="AD1638" s="93"/>
    </row>
    <row r="1639" spans="2:30" x14ac:dyDescent="0.25">
      <c r="C1639" s="91" t="s">
        <v>2</v>
      </c>
      <c r="G1639" s="91" t="s">
        <v>2</v>
      </c>
      <c r="K1639" s="91" t="s">
        <v>2</v>
      </c>
      <c r="O1639" s="92" t="s">
        <v>1297</v>
      </c>
      <c r="P1639" s="92"/>
      <c r="Q1639" s="92"/>
      <c r="R1639" s="92"/>
      <c r="S1639" s="92"/>
      <c r="T1639" s="92"/>
      <c r="U1639" s="92"/>
      <c r="V1639" s="92"/>
      <c r="W1639" s="92"/>
      <c r="X1639" s="92"/>
      <c r="Y1639" s="92"/>
      <c r="Z1639" s="92"/>
      <c r="AA1639" s="92"/>
      <c r="AB1639" s="92"/>
      <c r="AC1639" s="93">
        <v>19200</v>
      </c>
      <c r="AD1639" s="93"/>
    </row>
    <row r="1640" spans="2:30" x14ac:dyDescent="0.25">
      <c r="B1640" s="90" t="s">
        <v>1298</v>
      </c>
      <c r="C1640" s="90"/>
      <c r="D1640" s="90"/>
      <c r="F1640" s="90" t="s">
        <v>172</v>
      </c>
      <c r="G1640" s="90"/>
      <c r="H1640" s="90"/>
      <c r="I1640" s="90"/>
      <c r="J1640" s="90" t="s">
        <v>1299</v>
      </c>
      <c r="K1640" s="90"/>
      <c r="L1640" s="90"/>
      <c r="N1640" s="90" t="s">
        <v>1300</v>
      </c>
      <c r="O1640" s="90"/>
      <c r="P1640" s="90"/>
      <c r="Q1640" s="90"/>
      <c r="R1640" s="90"/>
      <c r="S1640" s="90"/>
      <c r="T1640" s="90"/>
      <c r="U1640" s="90"/>
      <c r="V1640" s="90"/>
      <c r="W1640" s="90"/>
      <c r="X1640" s="90"/>
      <c r="Y1640" s="90"/>
      <c r="Z1640" s="90"/>
      <c r="AA1640" s="90"/>
      <c r="AC1640" s="82">
        <v>379.72</v>
      </c>
      <c r="AD1640" s="82"/>
    </row>
    <row r="1641" spans="2:30" x14ac:dyDescent="0.25">
      <c r="C1641" s="91" t="s">
        <v>2</v>
      </c>
      <c r="G1641" s="91" t="s">
        <v>2</v>
      </c>
      <c r="K1641" s="91" t="s">
        <v>2</v>
      </c>
      <c r="O1641" s="92" t="s">
        <v>1301</v>
      </c>
      <c r="P1641" s="92"/>
      <c r="Q1641" s="92"/>
      <c r="R1641" s="92"/>
      <c r="S1641" s="92"/>
      <c r="T1641" s="92"/>
      <c r="U1641" s="92"/>
      <c r="V1641" s="92"/>
      <c r="W1641" s="92"/>
      <c r="X1641" s="92"/>
      <c r="Y1641" s="92"/>
      <c r="Z1641" s="92"/>
      <c r="AA1641" s="92"/>
      <c r="AB1641" s="92"/>
    </row>
    <row r="1642" spans="2:30" x14ac:dyDescent="0.25">
      <c r="B1642" s="90" t="s">
        <v>269</v>
      </c>
      <c r="C1642" s="90"/>
      <c r="D1642" s="90"/>
      <c r="F1642" s="90" t="s">
        <v>172</v>
      </c>
      <c r="G1642" s="90"/>
      <c r="H1642" s="90"/>
      <c r="I1642" s="90"/>
      <c r="J1642" s="90" t="s">
        <v>270</v>
      </c>
      <c r="K1642" s="90"/>
      <c r="L1642" s="90"/>
      <c r="N1642" s="90" t="s">
        <v>271</v>
      </c>
      <c r="O1642" s="90"/>
      <c r="P1642" s="90"/>
      <c r="Q1642" s="90"/>
      <c r="R1642" s="90"/>
      <c r="S1642" s="90"/>
      <c r="T1642" s="90"/>
      <c r="U1642" s="90"/>
      <c r="V1642" s="90"/>
      <c r="W1642" s="90"/>
      <c r="X1642" s="90"/>
      <c r="Y1642" s="90"/>
      <c r="Z1642" s="90"/>
      <c r="AA1642" s="90"/>
      <c r="AC1642" s="82">
        <v>9482.76</v>
      </c>
      <c r="AD1642" s="82"/>
    </row>
    <row r="1643" spans="2:30" x14ac:dyDescent="0.25">
      <c r="C1643" s="91" t="s">
        <v>2</v>
      </c>
      <c r="G1643" s="91" t="s">
        <v>2</v>
      </c>
      <c r="K1643" s="91" t="s">
        <v>2</v>
      </c>
      <c r="O1643" s="92" t="s">
        <v>1302</v>
      </c>
      <c r="P1643" s="92"/>
      <c r="Q1643" s="92"/>
      <c r="R1643" s="92"/>
      <c r="S1643" s="92"/>
      <c r="T1643" s="92"/>
      <c r="U1643" s="92"/>
      <c r="V1643" s="92"/>
      <c r="W1643" s="92"/>
      <c r="X1643" s="92"/>
      <c r="Y1643" s="92"/>
      <c r="Z1643" s="92"/>
      <c r="AA1643" s="92"/>
      <c r="AB1643" s="92"/>
      <c r="AC1643" s="93">
        <v>1077.93</v>
      </c>
      <c r="AD1643" s="93"/>
    </row>
    <row r="1644" spans="2:30" x14ac:dyDescent="0.25">
      <c r="C1644" s="91" t="s">
        <v>2</v>
      </c>
      <c r="G1644" s="91" t="s">
        <v>2</v>
      </c>
      <c r="K1644" s="91" t="s">
        <v>2</v>
      </c>
      <c r="O1644" s="92" t="s">
        <v>1303</v>
      </c>
      <c r="P1644" s="92"/>
      <c r="Q1644" s="92"/>
      <c r="R1644" s="92"/>
      <c r="S1644" s="92"/>
      <c r="T1644" s="92"/>
      <c r="U1644" s="92"/>
      <c r="V1644" s="92"/>
      <c r="W1644" s="92"/>
      <c r="X1644" s="92"/>
      <c r="Y1644" s="92"/>
      <c r="Z1644" s="92"/>
      <c r="AA1644" s="92"/>
      <c r="AB1644" s="92"/>
      <c r="AC1644" s="93">
        <v>8404.83</v>
      </c>
      <c r="AD1644" s="93"/>
    </row>
    <row r="1645" spans="2:30" x14ac:dyDescent="0.25">
      <c r="B1645" s="90" t="s">
        <v>288</v>
      </c>
      <c r="C1645" s="90"/>
      <c r="D1645" s="90"/>
      <c r="F1645" s="90" t="s">
        <v>172</v>
      </c>
      <c r="G1645" s="90"/>
      <c r="H1645" s="90"/>
      <c r="I1645" s="90"/>
      <c r="J1645" s="90" t="s">
        <v>282</v>
      </c>
      <c r="K1645" s="90"/>
      <c r="L1645" s="90"/>
      <c r="N1645" s="90" t="s">
        <v>283</v>
      </c>
      <c r="O1645" s="90"/>
      <c r="P1645" s="90"/>
      <c r="Q1645" s="90"/>
      <c r="R1645" s="90"/>
      <c r="S1645" s="90"/>
      <c r="T1645" s="90"/>
      <c r="U1645" s="90"/>
      <c r="V1645" s="90"/>
      <c r="W1645" s="90"/>
      <c r="X1645" s="90"/>
      <c r="Y1645" s="90"/>
      <c r="Z1645" s="90"/>
      <c r="AA1645" s="90"/>
      <c r="AC1645" s="82">
        <v>1878.78</v>
      </c>
      <c r="AD1645" s="82"/>
    </row>
    <row r="1646" spans="2:30" x14ac:dyDescent="0.25">
      <c r="C1646" s="91" t="s">
        <v>2</v>
      </c>
      <c r="G1646" s="91" t="s">
        <v>2</v>
      </c>
      <c r="K1646" s="91" t="s">
        <v>2</v>
      </c>
      <c r="O1646" s="92" t="s">
        <v>289</v>
      </c>
      <c r="P1646" s="92"/>
      <c r="Q1646" s="92"/>
      <c r="R1646" s="92"/>
      <c r="S1646" s="92"/>
      <c r="T1646" s="92"/>
      <c r="U1646" s="92"/>
      <c r="V1646" s="92"/>
      <c r="W1646" s="92"/>
      <c r="X1646" s="92"/>
      <c r="Y1646" s="92"/>
      <c r="Z1646" s="92"/>
      <c r="AA1646" s="92"/>
      <c r="AB1646" s="92"/>
    </row>
    <row r="1647" spans="2:30" x14ac:dyDescent="0.25">
      <c r="B1647" s="90" t="s">
        <v>291</v>
      </c>
      <c r="C1647" s="90"/>
      <c r="D1647" s="90"/>
      <c r="F1647" s="90" t="s">
        <v>172</v>
      </c>
      <c r="G1647" s="90"/>
      <c r="H1647" s="90"/>
      <c r="I1647" s="90"/>
      <c r="J1647" s="90" t="s">
        <v>292</v>
      </c>
      <c r="K1647" s="90"/>
      <c r="L1647" s="90"/>
      <c r="N1647" s="90" t="s">
        <v>293</v>
      </c>
      <c r="O1647" s="90"/>
      <c r="P1647" s="90"/>
      <c r="Q1647" s="90"/>
      <c r="R1647" s="90"/>
      <c r="S1647" s="90"/>
      <c r="T1647" s="90"/>
      <c r="U1647" s="90"/>
      <c r="V1647" s="90"/>
      <c r="W1647" s="90"/>
      <c r="X1647" s="90"/>
      <c r="Y1647" s="90"/>
      <c r="Z1647" s="90"/>
      <c r="AA1647" s="90"/>
      <c r="AC1647" s="82">
        <v>599.36</v>
      </c>
      <c r="AD1647" s="82"/>
    </row>
    <row r="1648" spans="2:30" x14ac:dyDescent="0.25">
      <c r="C1648" s="91" t="s">
        <v>2</v>
      </c>
      <c r="G1648" s="91" t="s">
        <v>2</v>
      </c>
      <c r="K1648" s="91" t="s">
        <v>2</v>
      </c>
      <c r="O1648" s="92" t="s">
        <v>294</v>
      </c>
      <c r="P1648" s="92"/>
      <c r="Q1648" s="92"/>
      <c r="R1648" s="92"/>
      <c r="S1648" s="92"/>
      <c r="T1648" s="92"/>
      <c r="U1648" s="92"/>
      <c r="V1648" s="92"/>
      <c r="W1648" s="92"/>
      <c r="X1648" s="92"/>
      <c r="Y1648" s="92"/>
      <c r="Z1648" s="92"/>
      <c r="AA1648" s="92"/>
      <c r="AB1648" s="92"/>
      <c r="AC1648" s="93">
        <v>149.84</v>
      </c>
      <c r="AD1648" s="93"/>
    </row>
    <row r="1649" spans="2:30" x14ac:dyDescent="0.25">
      <c r="C1649" s="91" t="s">
        <v>2</v>
      </c>
      <c r="G1649" s="91" t="s">
        <v>2</v>
      </c>
      <c r="K1649" s="91" t="s">
        <v>2</v>
      </c>
      <c r="O1649" s="92" t="s">
        <v>294</v>
      </c>
      <c r="P1649" s="92"/>
      <c r="Q1649" s="92"/>
      <c r="R1649" s="92"/>
      <c r="S1649" s="92"/>
      <c r="T1649" s="92"/>
      <c r="U1649" s="92"/>
      <c r="V1649" s="92"/>
      <c r="W1649" s="92"/>
      <c r="X1649" s="92"/>
      <c r="Y1649" s="92"/>
      <c r="Z1649" s="92"/>
      <c r="AA1649" s="92"/>
      <c r="AB1649" s="92"/>
      <c r="AC1649" s="93">
        <v>149.84</v>
      </c>
      <c r="AD1649" s="93"/>
    </row>
    <row r="1650" spans="2:30" x14ac:dyDescent="0.25">
      <c r="C1650" s="91" t="s">
        <v>2</v>
      </c>
      <c r="G1650" s="91" t="s">
        <v>2</v>
      </c>
      <c r="K1650" s="91" t="s">
        <v>2</v>
      </c>
      <c r="O1650" s="92" t="s">
        <v>294</v>
      </c>
      <c r="P1650" s="92"/>
      <c r="Q1650" s="92"/>
      <c r="R1650" s="92"/>
      <c r="S1650" s="92"/>
      <c r="T1650" s="92"/>
      <c r="U1650" s="92"/>
      <c r="V1650" s="92"/>
      <c r="W1650" s="92"/>
      <c r="X1650" s="92"/>
      <c r="Y1650" s="92"/>
      <c r="Z1650" s="92"/>
      <c r="AA1650" s="92"/>
      <c r="AB1650" s="92"/>
      <c r="AC1650" s="93">
        <v>149.84</v>
      </c>
      <c r="AD1650" s="93"/>
    </row>
    <row r="1651" spans="2:30" x14ac:dyDescent="0.25">
      <c r="C1651" s="91" t="s">
        <v>2</v>
      </c>
      <c r="G1651" s="91" t="s">
        <v>2</v>
      </c>
      <c r="K1651" s="91" t="s">
        <v>2</v>
      </c>
      <c r="O1651" s="92" t="s">
        <v>294</v>
      </c>
      <c r="P1651" s="92"/>
      <c r="Q1651" s="92"/>
      <c r="R1651" s="92"/>
      <c r="S1651" s="92"/>
      <c r="T1651" s="92"/>
      <c r="U1651" s="92"/>
      <c r="V1651" s="92"/>
      <c r="W1651" s="92"/>
      <c r="X1651" s="92"/>
      <c r="Y1651" s="92"/>
      <c r="Z1651" s="92"/>
      <c r="AA1651" s="92"/>
      <c r="AB1651" s="92"/>
      <c r="AC1651" s="93">
        <v>149.84</v>
      </c>
      <c r="AD1651" s="93"/>
    </row>
    <row r="1652" spans="2:30" x14ac:dyDescent="0.25">
      <c r="B1652" s="90" t="s">
        <v>1304</v>
      </c>
      <c r="C1652" s="90"/>
      <c r="D1652" s="90"/>
      <c r="F1652" s="90" t="s">
        <v>314</v>
      </c>
      <c r="G1652" s="90"/>
      <c r="H1652" s="90"/>
      <c r="I1652" s="90"/>
      <c r="J1652" s="90" t="s">
        <v>994</v>
      </c>
      <c r="K1652" s="90"/>
      <c r="L1652" s="90"/>
      <c r="N1652" s="90" t="s">
        <v>995</v>
      </c>
      <c r="O1652" s="90"/>
      <c r="P1652" s="90"/>
      <c r="Q1652" s="90"/>
      <c r="R1652" s="90"/>
      <c r="S1652" s="90"/>
      <c r="T1652" s="90"/>
      <c r="U1652" s="90"/>
      <c r="V1652" s="90"/>
      <c r="W1652" s="90"/>
      <c r="X1652" s="90"/>
      <c r="Y1652" s="90"/>
      <c r="Z1652" s="90"/>
      <c r="AA1652" s="90"/>
      <c r="AC1652" s="82">
        <v>71.77</v>
      </c>
      <c r="AD1652" s="82"/>
    </row>
    <row r="1653" spans="2:30" x14ac:dyDescent="0.25">
      <c r="C1653" s="91" t="s">
        <v>2</v>
      </c>
      <c r="G1653" s="91" t="s">
        <v>2</v>
      </c>
      <c r="K1653" s="91" t="s">
        <v>2</v>
      </c>
      <c r="O1653" s="92" t="s">
        <v>398</v>
      </c>
      <c r="P1653" s="92"/>
      <c r="Q1653" s="92"/>
      <c r="R1653" s="92"/>
      <c r="S1653" s="92"/>
      <c r="T1653" s="92"/>
      <c r="U1653" s="92"/>
      <c r="V1653" s="92"/>
      <c r="W1653" s="92"/>
      <c r="X1653" s="92"/>
      <c r="Y1653" s="92"/>
      <c r="Z1653" s="92"/>
      <c r="AA1653" s="92"/>
      <c r="AB1653" s="92"/>
    </row>
    <row r="1654" spans="2:30" x14ac:dyDescent="0.25">
      <c r="B1654" s="90" t="s">
        <v>394</v>
      </c>
      <c r="C1654" s="90"/>
      <c r="D1654" s="90"/>
      <c r="F1654" s="90" t="s">
        <v>391</v>
      </c>
      <c r="G1654" s="90"/>
      <c r="H1654" s="90"/>
      <c r="I1654" s="90"/>
      <c r="J1654" s="90" t="s">
        <v>72</v>
      </c>
      <c r="K1654" s="90"/>
      <c r="L1654" s="90"/>
      <c r="N1654" s="90" t="s">
        <v>73</v>
      </c>
      <c r="O1654" s="90"/>
      <c r="P1654" s="90"/>
      <c r="Q1654" s="90"/>
      <c r="R1654" s="90"/>
      <c r="S1654" s="90"/>
      <c r="T1654" s="90"/>
      <c r="U1654" s="90"/>
      <c r="V1654" s="90"/>
      <c r="W1654" s="90"/>
      <c r="X1654" s="90"/>
      <c r="Y1654" s="90"/>
      <c r="Z1654" s="90"/>
      <c r="AA1654" s="90"/>
      <c r="AC1654" s="82">
        <v>355.75</v>
      </c>
      <c r="AD1654" s="82"/>
    </row>
    <row r="1655" spans="2:30" x14ac:dyDescent="0.25">
      <c r="C1655" s="91" t="s">
        <v>2</v>
      </c>
      <c r="G1655" s="91" t="s">
        <v>2</v>
      </c>
      <c r="K1655" s="91" t="s">
        <v>2</v>
      </c>
      <c r="O1655" s="92" t="s">
        <v>398</v>
      </c>
      <c r="P1655" s="92"/>
      <c r="Q1655" s="92"/>
      <c r="R1655" s="92"/>
      <c r="S1655" s="92"/>
      <c r="T1655" s="92"/>
      <c r="U1655" s="92"/>
      <c r="V1655" s="92"/>
      <c r="W1655" s="92"/>
      <c r="X1655" s="92"/>
      <c r="Y1655" s="92"/>
      <c r="Z1655" s="92"/>
      <c r="AA1655" s="92"/>
      <c r="AB1655" s="92"/>
    </row>
    <row r="1656" spans="2:30" x14ac:dyDescent="0.25">
      <c r="B1656" s="90" t="s">
        <v>1305</v>
      </c>
      <c r="C1656" s="90"/>
      <c r="D1656" s="90"/>
      <c r="F1656" s="90" t="s">
        <v>391</v>
      </c>
      <c r="G1656" s="90"/>
      <c r="H1656" s="90"/>
      <c r="I1656" s="90"/>
      <c r="J1656" s="90" t="s">
        <v>1306</v>
      </c>
      <c r="K1656" s="90"/>
      <c r="L1656" s="90"/>
      <c r="N1656" s="90" t="s">
        <v>1307</v>
      </c>
      <c r="O1656" s="90"/>
      <c r="P1656" s="90"/>
      <c r="Q1656" s="90"/>
      <c r="R1656" s="90"/>
      <c r="S1656" s="90"/>
      <c r="T1656" s="90"/>
      <c r="U1656" s="90"/>
      <c r="V1656" s="90"/>
      <c r="W1656" s="90"/>
      <c r="X1656" s="90"/>
      <c r="Y1656" s="90"/>
      <c r="Z1656" s="90"/>
      <c r="AA1656" s="90"/>
      <c r="AC1656" s="82">
        <v>26640</v>
      </c>
      <c r="AD1656" s="82"/>
    </row>
    <row r="1657" spans="2:30" x14ac:dyDescent="0.25">
      <c r="C1657" s="91" t="s">
        <v>2</v>
      </c>
      <c r="G1657" s="91" t="s">
        <v>2</v>
      </c>
      <c r="K1657" s="91" t="s">
        <v>2</v>
      </c>
      <c r="O1657" s="92" t="s">
        <v>1308</v>
      </c>
      <c r="P1657" s="92"/>
      <c r="Q1657" s="92"/>
      <c r="R1657" s="92"/>
      <c r="S1657" s="92"/>
      <c r="T1657" s="92"/>
      <c r="U1657" s="92"/>
      <c r="V1657" s="92"/>
      <c r="W1657" s="92"/>
      <c r="X1657" s="92"/>
      <c r="Y1657" s="92"/>
      <c r="Z1657" s="92"/>
      <c r="AA1657" s="92"/>
      <c r="AB1657" s="92"/>
      <c r="AC1657" s="93">
        <v>1950</v>
      </c>
      <c r="AD1657" s="93"/>
    </row>
    <row r="1658" spans="2:30" x14ac:dyDescent="0.25">
      <c r="C1658" s="91" t="s">
        <v>2</v>
      </c>
      <c r="G1658" s="91" t="s">
        <v>2</v>
      </c>
      <c r="K1658" s="91" t="s">
        <v>2</v>
      </c>
      <c r="O1658" s="92" t="s">
        <v>1309</v>
      </c>
      <c r="P1658" s="92"/>
      <c r="Q1658" s="92"/>
      <c r="R1658" s="92"/>
      <c r="S1658" s="92"/>
      <c r="T1658" s="92"/>
      <c r="U1658" s="92"/>
      <c r="V1658" s="92"/>
      <c r="W1658" s="92"/>
      <c r="X1658" s="92"/>
      <c r="Y1658" s="92"/>
      <c r="Z1658" s="92"/>
      <c r="AA1658" s="92"/>
      <c r="AB1658" s="92"/>
      <c r="AC1658" s="93">
        <v>14800</v>
      </c>
      <c r="AD1658" s="93"/>
    </row>
    <row r="1659" spans="2:30" x14ac:dyDescent="0.25">
      <c r="C1659" s="91" t="s">
        <v>2</v>
      </c>
      <c r="G1659" s="91" t="s">
        <v>2</v>
      </c>
      <c r="K1659" s="91" t="s">
        <v>2</v>
      </c>
      <c r="O1659" s="92" t="s">
        <v>1310</v>
      </c>
      <c r="P1659" s="92"/>
      <c r="Q1659" s="92"/>
      <c r="R1659" s="92"/>
      <c r="S1659" s="92"/>
      <c r="T1659" s="92"/>
      <c r="U1659" s="92"/>
      <c r="V1659" s="92"/>
      <c r="W1659" s="92"/>
      <c r="X1659" s="92"/>
      <c r="Y1659" s="92"/>
      <c r="Z1659" s="92"/>
      <c r="AA1659" s="92"/>
      <c r="AB1659" s="92"/>
      <c r="AC1659" s="93">
        <v>4000</v>
      </c>
      <c r="AD1659" s="93"/>
    </row>
    <row r="1660" spans="2:30" x14ac:dyDescent="0.25">
      <c r="C1660" s="91" t="s">
        <v>2</v>
      </c>
      <c r="G1660" s="91" t="s">
        <v>2</v>
      </c>
      <c r="K1660" s="91" t="s">
        <v>2</v>
      </c>
      <c r="O1660" s="92" t="s">
        <v>1311</v>
      </c>
      <c r="P1660" s="92"/>
      <c r="Q1660" s="92"/>
      <c r="R1660" s="92"/>
      <c r="S1660" s="92"/>
      <c r="T1660" s="92"/>
      <c r="U1660" s="92"/>
      <c r="V1660" s="92"/>
      <c r="W1660" s="92"/>
      <c r="X1660" s="92"/>
      <c r="Y1660" s="92"/>
      <c r="Z1660" s="92"/>
      <c r="AA1660" s="92"/>
      <c r="AB1660" s="92"/>
      <c r="AC1660" s="93">
        <v>540</v>
      </c>
      <c r="AD1660" s="93"/>
    </row>
    <row r="1661" spans="2:30" x14ac:dyDescent="0.25">
      <c r="C1661" s="91" t="s">
        <v>2</v>
      </c>
      <c r="G1661" s="91" t="s">
        <v>2</v>
      </c>
      <c r="K1661" s="91" t="s">
        <v>2</v>
      </c>
      <c r="O1661" s="92" t="s">
        <v>1312</v>
      </c>
      <c r="P1661" s="92"/>
      <c r="Q1661" s="92"/>
      <c r="R1661" s="92"/>
      <c r="S1661" s="92"/>
      <c r="T1661" s="92"/>
      <c r="U1661" s="92"/>
      <c r="V1661" s="92"/>
      <c r="W1661" s="92"/>
      <c r="X1661" s="92"/>
      <c r="Y1661" s="92"/>
      <c r="Z1661" s="92"/>
      <c r="AA1661" s="92"/>
      <c r="AB1661" s="92"/>
      <c r="AC1661" s="93">
        <v>1000</v>
      </c>
      <c r="AD1661" s="93"/>
    </row>
    <row r="1662" spans="2:30" x14ac:dyDescent="0.25">
      <c r="C1662" s="91" t="s">
        <v>2</v>
      </c>
      <c r="G1662" s="91" t="s">
        <v>2</v>
      </c>
      <c r="K1662" s="91" t="s">
        <v>2</v>
      </c>
      <c r="O1662" s="92" t="s">
        <v>1313</v>
      </c>
      <c r="P1662" s="92"/>
      <c r="Q1662" s="92"/>
      <c r="R1662" s="92"/>
      <c r="S1662" s="92"/>
      <c r="T1662" s="92"/>
      <c r="U1662" s="92"/>
      <c r="V1662" s="92"/>
      <c r="W1662" s="92"/>
      <c r="X1662" s="92"/>
      <c r="Y1662" s="92"/>
      <c r="Z1662" s="92"/>
      <c r="AA1662" s="92"/>
      <c r="AB1662" s="92"/>
      <c r="AC1662" s="93">
        <v>1950</v>
      </c>
      <c r="AD1662" s="93"/>
    </row>
    <row r="1663" spans="2:30" x14ac:dyDescent="0.25">
      <c r="C1663" s="91" t="s">
        <v>2</v>
      </c>
      <c r="G1663" s="91" t="s">
        <v>2</v>
      </c>
      <c r="K1663" s="91" t="s">
        <v>2</v>
      </c>
      <c r="O1663" s="92" t="s">
        <v>1314</v>
      </c>
      <c r="P1663" s="92"/>
      <c r="Q1663" s="92"/>
      <c r="R1663" s="92"/>
      <c r="S1663" s="92"/>
      <c r="T1663" s="92"/>
      <c r="U1663" s="92"/>
      <c r="V1663" s="92"/>
      <c r="W1663" s="92"/>
      <c r="X1663" s="92"/>
      <c r="Y1663" s="92"/>
      <c r="Z1663" s="92"/>
      <c r="AA1663" s="92"/>
      <c r="AB1663" s="92"/>
      <c r="AC1663" s="93">
        <v>450</v>
      </c>
      <c r="AD1663" s="93"/>
    </row>
    <row r="1664" spans="2:30" x14ac:dyDescent="0.25">
      <c r="C1664" s="91" t="s">
        <v>2</v>
      </c>
      <c r="G1664" s="91" t="s">
        <v>2</v>
      </c>
      <c r="K1664" s="91" t="s">
        <v>2</v>
      </c>
      <c r="O1664" s="92" t="s">
        <v>1315</v>
      </c>
      <c r="P1664" s="92"/>
      <c r="Q1664" s="92"/>
      <c r="R1664" s="92"/>
      <c r="S1664" s="92"/>
      <c r="T1664" s="92"/>
      <c r="U1664" s="92"/>
      <c r="V1664" s="92"/>
      <c r="W1664" s="92"/>
      <c r="X1664" s="92"/>
      <c r="Y1664" s="92"/>
      <c r="Z1664" s="92"/>
      <c r="AA1664" s="92"/>
      <c r="AB1664" s="92"/>
      <c r="AC1664" s="93">
        <v>1950</v>
      </c>
      <c r="AD1664" s="93"/>
    </row>
    <row r="1665" spans="1:30" x14ac:dyDescent="0.25">
      <c r="B1665" s="90" t="s">
        <v>1316</v>
      </c>
      <c r="C1665" s="90"/>
      <c r="D1665" s="90"/>
      <c r="F1665" s="90" t="s">
        <v>391</v>
      </c>
      <c r="G1665" s="90"/>
      <c r="H1665" s="90"/>
      <c r="I1665" s="90"/>
      <c r="J1665" s="90" t="s">
        <v>1317</v>
      </c>
      <c r="K1665" s="90"/>
      <c r="L1665" s="90"/>
      <c r="N1665" s="90" t="s">
        <v>1318</v>
      </c>
      <c r="O1665" s="90"/>
      <c r="P1665" s="90"/>
      <c r="Q1665" s="90"/>
      <c r="R1665" s="90"/>
      <c r="S1665" s="90"/>
      <c r="T1665" s="90"/>
      <c r="U1665" s="90"/>
      <c r="V1665" s="90"/>
      <c r="W1665" s="90"/>
      <c r="X1665" s="90"/>
      <c r="Y1665" s="90"/>
      <c r="Z1665" s="90"/>
      <c r="AA1665" s="90"/>
      <c r="AC1665" s="82">
        <v>2500</v>
      </c>
      <c r="AD1665" s="82"/>
    </row>
    <row r="1666" spans="1:30" x14ac:dyDescent="0.25">
      <c r="C1666" s="91" t="s">
        <v>2</v>
      </c>
      <c r="G1666" s="91" t="s">
        <v>2</v>
      </c>
      <c r="K1666" s="91" t="s">
        <v>2</v>
      </c>
      <c r="O1666" s="92" t="s">
        <v>1288</v>
      </c>
      <c r="P1666" s="92"/>
      <c r="Q1666" s="92"/>
      <c r="R1666" s="92"/>
      <c r="S1666" s="92"/>
      <c r="T1666" s="92"/>
      <c r="U1666" s="92"/>
      <c r="V1666" s="92"/>
      <c r="W1666" s="92"/>
      <c r="X1666" s="92"/>
      <c r="Y1666" s="92"/>
      <c r="Z1666" s="92"/>
      <c r="AA1666" s="92"/>
      <c r="AB1666" s="92"/>
    </row>
    <row r="1667" spans="1:30" x14ac:dyDescent="0.25">
      <c r="B1667" s="90" t="s">
        <v>1319</v>
      </c>
      <c r="C1667" s="90"/>
      <c r="D1667" s="90"/>
      <c r="F1667" s="90" t="s">
        <v>391</v>
      </c>
      <c r="G1667" s="90"/>
      <c r="H1667" s="90"/>
      <c r="I1667" s="90"/>
      <c r="J1667" s="90" t="s">
        <v>1320</v>
      </c>
      <c r="K1667" s="90"/>
      <c r="L1667" s="90"/>
      <c r="N1667" s="90" t="s">
        <v>1321</v>
      </c>
      <c r="O1667" s="90"/>
      <c r="P1667" s="90"/>
      <c r="Q1667" s="90"/>
      <c r="R1667" s="90"/>
      <c r="S1667" s="90"/>
      <c r="T1667" s="90"/>
      <c r="U1667" s="90"/>
      <c r="V1667" s="90"/>
      <c r="W1667" s="90"/>
      <c r="X1667" s="90"/>
      <c r="Y1667" s="90"/>
      <c r="Z1667" s="90"/>
      <c r="AA1667" s="90"/>
      <c r="AC1667" s="82">
        <v>6000</v>
      </c>
      <c r="AD1667" s="82"/>
    </row>
    <row r="1668" spans="1:30" x14ac:dyDescent="0.25">
      <c r="C1668" s="91" t="s">
        <v>2</v>
      </c>
      <c r="G1668" s="91" t="s">
        <v>2</v>
      </c>
      <c r="K1668" s="91" t="s">
        <v>2</v>
      </c>
      <c r="O1668" s="92" t="s">
        <v>1288</v>
      </c>
      <c r="P1668" s="92"/>
      <c r="Q1668" s="92"/>
      <c r="R1668" s="92"/>
      <c r="S1668" s="92"/>
      <c r="T1668" s="92"/>
      <c r="U1668" s="92"/>
      <c r="V1668" s="92"/>
      <c r="W1668" s="92"/>
      <c r="X1668" s="92"/>
      <c r="Y1668" s="92"/>
      <c r="Z1668" s="92"/>
      <c r="AA1668" s="92"/>
      <c r="AB1668" s="92"/>
    </row>
    <row r="1669" spans="1:30" ht="21.75" customHeight="1" x14ac:dyDescent="0.25"/>
    <row r="1670" spans="1:30" ht="12" customHeight="1" x14ac:dyDescent="0.25"/>
    <row r="1671" spans="1:30" ht="13.5" customHeight="1" x14ac:dyDescent="0.25">
      <c r="A1671" s="85" t="s">
        <v>45</v>
      </c>
      <c r="B1671" s="85"/>
      <c r="C1671" s="85"/>
      <c r="D1671" s="85"/>
      <c r="E1671" s="85"/>
      <c r="F1671" s="85"/>
      <c r="G1671" s="85"/>
      <c r="H1671" s="85"/>
      <c r="I1671" s="85"/>
      <c r="J1671" s="85"/>
      <c r="K1671" s="85"/>
      <c r="L1671" s="85"/>
      <c r="M1671" s="85"/>
      <c r="R1671" s="86" t="s">
        <v>1322</v>
      </c>
      <c r="S1671" s="86"/>
      <c r="T1671" s="86"/>
      <c r="U1671" s="86"/>
      <c r="V1671" s="86"/>
      <c r="W1671" s="86"/>
      <c r="X1671" s="86"/>
      <c r="Y1671" s="86"/>
      <c r="Z1671" s="86"/>
      <c r="AA1671" s="86"/>
      <c r="AB1671" s="86"/>
      <c r="AC1671" s="86"/>
      <c r="AD1671" s="86"/>
    </row>
    <row r="1672" spans="1:30" ht="25.5" customHeight="1" x14ac:dyDescent="0.25">
      <c r="C1672" s="77" t="s">
        <v>47</v>
      </c>
      <c r="D1672" s="77"/>
      <c r="E1672" s="77"/>
      <c r="F1672" s="77"/>
      <c r="G1672" s="77"/>
      <c r="H1672" s="77"/>
      <c r="I1672" s="77"/>
      <c r="J1672" s="77"/>
      <c r="K1672" s="77"/>
      <c r="L1672" s="77"/>
      <c r="M1672" s="77"/>
      <c r="N1672" s="77"/>
      <c r="O1672" s="77"/>
      <c r="P1672" s="77"/>
      <c r="Q1672" s="77"/>
      <c r="R1672" s="77"/>
      <c r="S1672" s="77"/>
      <c r="T1672" s="77"/>
      <c r="U1672" s="77"/>
      <c r="V1672" s="77"/>
      <c r="W1672" s="77"/>
      <c r="X1672" s="77"/>
      <c r="Y1672" s="77"/>
      <c r="Z1672" s="77"/>
      <c r="AA1672" s="77"/>
      <c r="AB1672" s="77"/>
      <c r="AC1672" s="77"/>
    </row>
    <row r="1673" spans="1:30" ht="7.5" customHeight="1" x14ac:dyDescent="0.25"/>
    <row r="1674" spans="1:30" ht="18.75" customHeight="1" x14ac:dyDescent="0.25">
      <c r="I1674" s="87" t="s">
        <v>48</v>
      </c>
      <c r="J1674" s="87"/>
      <c r="K1674" s="87"/>
      <c r="L1674" s="87"/>
      <c r="M1674" s="87"/>
      <c r="N1674" s="87"/>
      <c r="O1674" s="87"/>
      <c r="P1674" s="87"/>
      <c r="S1674" s="88" t="s">
        <v>49</v>
      </c>
      <c r="T1674" s="88"/>
      <c r="U1674" s="88"/>
      <c r="V1674" s="88"/>
      <c r="W1674" s="88"/>
      <c r="X1674" s="88"/>
      <c r="Y1674" s="88"/>
    </row>
    <row r="1675" spans="1:30" ht="6.75" customHeight="1" x14ac:dyDescent="0.25"/>
    <row r="1676" spans="1:30" ht="14.25" customHeight="1" x14ac:dyDescent="0.25">
      <c r="A1676" s="89" t="s">
        <v>1259</v>
      </c>
      <c r="B1676" s="89"/>
      <c r="C1676" s="89"/>
      <c r="D1676" s="89"/>
      <c r="E1676" s="89"/>
      <c r="F1676" s="89"/>
      <c r="G1676" s="89"/>
      <c r="H1676" s="89"/>
      <c r="I1676" s="89"/>
      <c r="J1676" s="89"/>
      <c r="K1676" s="89"/>
      <c r="L1676" s="89"/>
      <c r="M1676" s="89"/>
      <c r="N1676" s="89"/>
      <c r="O1676" s="89"/>
    </row>
    <row r="1677" spans="1:30" x14ac:dyDescent="0.25">
      <c r="B1677" s="79" t="s">
        <v>51</v>
      </c>
      <c r="C1677" s="79"/>
      <c r="D1677" s="79"/>
      <c r="F1677" s="79" t="s">
        <v>52</v>
      </c>
      <c r="G1677" s="79"/>
      <c r="H1677" s="79"/>
      <c r="I1677" s="79"/>
      <c r="J1677" s="79" t="s">
        <v>53</v>
      </c>
      <c r="K1677" s="79"/>
      <c r="L1677" s="79"/>
      <c r="N1677" s="79" t="s">
        <v>54</v>
      </c>
      <c r="O1677" s="79"/>
      <c r="P1677" s="79"/>
      <c r="Q1677" s="79"/>
      <c r="R1677" s="79"/>
      <c r="S1677" s="79"/>
      <c r="T1677" s="79"/>
      <c r="U1677" s="79"/>
      <c r="V1677" s="79"/>
      <c r="W1677" s="79"/>
      <c r="X1677" s="79"/>
      <c r="Y1677" s="79"/>
      <c r="Z1677" s="79"/>
      <c r="AA1677" s="79"/>
      <c r="AC1677" s="80" t="s">
        <v>55</v>
      </c>
      <c r="AD1677" s="80"/>
    </row>
    <row r="1678" spans="1:30" x14ac:dyDescent="0.25">
      <c r="B1678" s="90" t="s">
        <v>1323</v>
      </c>
      <c r="C1678" s="90"/>
      <c r="D1678" s="90"/>
      <c r="F1678" s="90" t="s">
        <v>391</v>
      </c>
      <c r="G1678" s="90"/>
      <c r="H1678" s="90"/>
      <c r="I1678" s="90"/>
      <c r="J1678" s="90" t="s">
        <v>1324</v>
      </c>
      <c r="K1678" s="90"/>
      <c r="L1678" s="90"/>
      <c r="N1678" s="90" t="s">
        <v>1325</v>
      </c>
      <c r="O1678" s="90"/>
      <c r="P1678" s="90"/>
      <c r="Q1678" s="90"/>
      <c r="R1678" s="90"/>
      <c r="S1678" s="90"/>
      <c r="T1678" s="90"/>
      <c r="U1678" s="90"/>
      <c r="V1678" s="90"/>
      <c r="W1678" s="90"/>
      <c r="X1678" s="90"/>
      <c r="Y1678" s="90"/>
      <c r="Z1678" s="90"/>
      <c r="AA1678" s="90"/>
      <c r="AC1678" s="82">
        <v>7650</v>
      </c>
      <c r="AD1678" s="82"/>
    </row>
    <row r="1679" spans="1:30" x14ac:dyDescent="0.25">
      <c r="C1679" s="91" t="s">
        <v>2</v>
      </c>
      <c r="G1679" s="91" t="s">
        <v>2</v>
      </c>
      <c r="K1679" s="91" t="s">
        <v>2</v>
      </c>
      <c r="O1679" s="92" t="s">
        <v>1288</v>
      </c>
      <c r="P1679" s="92"/>
      <c r="Q1679" s="92"/>
      <c r="R1679" s="92"/>
      <c r="S1679" s="92"/>
      <c r="T1679" s="92"/>
      <c r="U1679" s="92"/>
      <c r="V1679" s="92"/>
      <c r="W1679" s="92"/>
      <c r="X1679" s="92"/>
      <c r="Y1679" s="92"/>
      <c r="Z1679" s="92"/>
      <c r="AA1679" s="92"/>
      <c r="AB1679" s="92"/>
    </row>
    <row r="1680" spans="1:30" x14ac:dyDescent="0.25">
      <c r="B1680" s="90" t="s">
        <v>1326</v>
      </c>
      <c r="C1680" s="90"/>
      <c r="D1680" s="90"/>
      <c r="F1680" s="90" t="s">
        <v>391</v>
      </c>
      <c r="G1680" s="90"/>
      <c r="H1680" s="90"/>
      <c r="I1680" s="90"/>
      <c r="J1680" s="90" t="s">
        <v>1327</v>
      </c>
      <c r="K1680" s="90"/>
      <c r="L1680" s="90"/>
      <c r="N1680" s="90" t="s">
        <v>1328</v>
      </c>
      <c r="O1680" s="90"/>
      <c r="P1680" s="90"/>
      <c r="Q1680" s="90"/>
      <c r="R1680" s="90"/>
      <c r="S1680" s="90"/>
      <c r="T1680" s="90"/>
      <c r="U1680" s="90"/>
      <c r="V1680" s="90"/>
      <c r="W1680" s="90"/>
      <c r="X1680" s="90"/>
      <c r="Y1680" s="90"/>
      <c r="Z1680" s="90"/>
      <c r="AA1680" s="90"/>
      <c r="AC1680" s="82">
        <v>46800</v>
      </c>
      <c r="AD1680" s="82"/>
    </row>
    <row r="1681" spans="1:30" x14ac:dyDescent="0.25">
      <c r="C1681" s="91" t="s">
        <v>2</v>
      </c>
      <c r="G1681" s="91" t="s">
        <v>2</v>
      </c>
      <c r="K1681" s="91" t="s">
        <v>2</v>
      </c>
      <c r="O1681" s="92" t="s">
        <v>1329</v>
      </c>
      <c r="P1681" s="92"/>
      <c r="Q1681" s="92"/>
      <c r="R1681" s="92"/>
      <c r="S1681" s="92"/>
      <c r="T1681" s="92"/>
      <c r="U1681" s="92"/>
      <c r="V1681" s="92"/>
      <c r="W1681" s="92"/>
      <c r="X1681" s="92"/>
      <c r="Y1681" s="92"/>
      <c r="Z1681" s="92"/>
      <c r="AA1681" s="92"/>
      <c r="AB1681" s="92"/>
      <c r="AC1681" s="93">
        <v>40500</v>
      </c>
      <c r="AD1681" s="93"/>
    </row>
    <row r="1682" spans="1:30" x14ac:dyDescent="0.25">
      <c r="C1682" s="91" t="s">
        <v>2</v>
      </c>
      <c r="G1682" s="91" t="s">
        <v>2</v>
      </c>
      <c r="K1682" s="91" t="s">
        <v>2</v>
      </c>
      <c r="O1682" s="92" t="s">
        <v>1330</v>
      </c>
      <c r="P1682" s="92"/>
      <c r="Q1682" s="92"/>
      <c r="R1682" s="92"/>
      <c r="S1682" s="92"/>
      <c r="T1682" s="92"/>
      <c r="U1682" s="92"/>
      <c r="V1682" s="92"/>
      <c r="W1682" s="92"/>
      <c r="X1682" s="92"/>
      <c r="Y1682" s="92"/>
      <c r="Z1682" s="92"/>
      <c r="AA1682" s="92"/>
      <c r="AB1682" s="92"/>
      <c r="AC1682" s="93">
        <v>6300</v>
      </c>
      <c r="AD1682" s="93"/>
    </row>
    <row r="1683" spans="1:30" x14ac:dyDescent="0.25">
      <c r="B1683" s="90" t="s">
        <v>1331</v>
      </c>
      <c r="C1683" s="90"/>
      <c r="D1683" s="90"/>
      <c r="F1683" s="90" t="s">
        <v>391</v>
      </c>
      <c r="G1683" s="90"/>
      <c r="H1683" s="90"/>
      <c r="I1683" s="90"/>
      <c r="J1683" s="90" t="s">
        <v>1299</v>
      </c>
      <c r="K1683" s="90"/>
      <c r="L1683" s="90"/>
      <c r="N1683" s="90" t="s">
        <v>1300</v>
      </c>
      <c r="O1683" s="90"/>
      <c r="P1683" s="90"/>
      <c r="Q1683" s="90"/>
      <c r="R1683" s="90"/>
      <c r="S1683" s="90"/>
      <c r="T1683" s="90"/>
      <c r="U1683" s="90"/>
      <c r="V1683" s="90"/>
      <c r="W1683" s="90"/>
      <c r="X1683" s="90"/>
      <c r="Y1683" s="90"/>
      <c r="Z1683" s="90"/>
      <c r="AA1683" s="90"/>
      <c r="AC1683" s="82">
        <v>252.84</v>
      </c>
      <c r="AD1683" s="82"/>
    </row>
    <row r="1684" spans="1:30" x14ac:dyDescent="0.25">
      <c r="C1684" s="91" t="s">
        <v>2</v>
      </c>
      <c r="G1684" s="91" t="s">
        <v>2</v>
      </c>
      <c r="K1684" s="91" t="s">
        <v>2</v>
      </c>
      <c r="O1684" s="92" t="s">
        <v>1332</v>
      </c>
      <c r="P1684" s="92"/>
      <c r="Q1684" s="92"/>
      <c r="R1684" s="92"/>
      <c r="S1684" s="92"/>
      <c r="T1684" s="92"/>
      <c r="U1684" s="92"/>
      <c r="V1684" s="92"/>
      <c r="W1684" s="92"/>
      <c r="X1684" s="92"/>
      <c r="Y1684" s="92"/>
      <c r="Z1684" s="92"/>
      <c r="AA1684" s="92"/>
      <c r="AB1684" s="92"/>
      <c r="AC1684" s="93">
        <v>126.88</v>
      </c>
      <c r="AD1684" s="93"/>
    </row>
    <row r="1685" spans="1:30" x14ac:dyDescent="0.25">
      <c r="C1685" s="91" t="s">
        <v>2</v>
      </c>
      <c r="G1685" s="91" t="s">
        <v>2</v>
      </c>
      <c r="K1685" s="91" t="s">
        <v>2</v>
      </c>
      <c r="O1685" s="92" t="s">
        <v>1333</v>
      </c>
      <c r="P1685" s="92"/>
      <c r="Q1685" s="92"/>
      <c r="R1685" s="92"/>
      <c r="S1685" s="92"/>
      <c r="T1685" s="92"/>
      <c r="U1685" s="92"/>
      <c r="V1685" s="92"/>
      <c r="W1685" s="92"/>
      <c r="X1685" s="92"/>
      <c r="Y1685" s="92"/>
      <c r="Z1685" s="92"/>
      <c r="AA1685" s="92"/>
      <c r="AB1685" s="92"/>
      <c r="AC1685" s="93">
        <v>125.96</v>
      </c>
      <c r="AD1685" s="93"/>
    </row>
    <row r="1686" spans="1:30" x14ac:dyDescent="0.25">
      <c r="B1686" s="90" t="s">
        <v>497</v>
      </c>
      <c r="C1686" s="90"/>
      <c r="D1686" s="90"/>
      <c r="F1686" s="90" t="s">
        <v>391</v>
      </c>
      <c r="G1686" s="90"/>
      <c r="H1686" s="90"/>
      <c r="I1686" s="90"/>
      <c r="J1686" s="90" t="s">
        <v>292</v>
      </c>
      <c r="K1686" s="90"/>
      <c r="L1686" s="90"/>
      <c r="N1686" s="90" t="s">
        <v>293</v>
      </c>
      <c r="O1686" s="90"/>
      <c r="P1686" s="90"/>
      <c r="Q1686" s="90"/>
      <c r="R1686" s="90"/>
      <c r="S1686" s="90"/>
      <c r="T1686" s="90"/>
      <c r="U1686" s="90"/>
      <c r="V1686" s="90"/>
      <c r="W1686" s="90"/>
      <c r="X1686" s="90"/>
      <c r="Y1686" s="90"/>
      <c r="Z1686" s="90"/>
      <c r="AA1686" s="90"/>
      <c r="AC1686" s="82">
        <v>299.68</v>
      </c>
      <c r="AD1686" s="82"/>
    </row>
    <row r="1687" spans="1:30" x14ac:dyDescent="0.25">
      <c r="C1687" s="91" t="s">
        <v>2</v>
      </c>
      <c r="G1687" s="91" t="s">
        <v>2</v>
      </c>
      <c r="K1687" s="91" t="s">
        <v>2</v>
      </c>
      <c r="O1687" s="92" t="s">
        <v>1334</v>
      </c>
      <c r="P1687" s="92"/>
      <c r="Q1687" s="92"/>
      <c r="R1687" s="92"/>
      <c r="S1687" s="92"/>
      <c r="T1687" s="92"/>
      <c r="U1687" s="92"/>
      <c r="V1687" s="92"/>
      <c r="W1687" s="92"/>
      <c r="X1687" s="92"/>
      <c r="Y1687" s="92"/>
      <c r="Z1687" s="92"/>
      <c r="AA1687" s="92"/>
      <c r="AB1687" s="92"/>
    </row>
    <row r="1688" spans="1:30" x14ac:dyDescent="0.25">
      <c r="B1688" s="90" t="s">
        <v>537</v>
      </c>
      <c r="C1688" s="90"/>
      <c r="D1688" s="90"/>
      <c r="F1688" s="90" t="s">
        <v>62</v>
      </c>
      <c r="G1688" s="90"/>
      <c r="H1688" s="90"/>
      <c r="I1688" s="90"/>
      <c r="J1688" s="90" t="s">
        <v>538</v>
      </c>
      <c r="K1688" s="90"/>
      <c r="L1688" s="90"/>
      <c r="N1688" s="90" t="s">
        <v>539</v>
      </c>
      <c r="O1688" s="90"/>
      <c r="P1688" s="90"/>
      <c r="Q1688" s="90"/>
      <c r="R1688" s="90"/>
      <c r="S1688" s="90"/>
      <c r="T1688" s="90"/>
      <c r="U1688" s="90"/>
      <c r="V1688" s="90"/>
      <c r="W1688" s="90"/>
      <c r="X1688" s="90"/>
      <c r="Y1688" s="90"/>
      <c r="Z1688" s="90"/>
      <c r="AA1688" s="90"/>
      <c r="AC1688" s="82">
        <v>1894.3</v>
      </c>
      <c r="AD1688" s="82"/>
    </row>
    <row r="1689" spans="1:30" x14ac:dyDescent="0.25">
      <c r="C1689" s="91" t="s">
        <v>2</v>
      </c>
      <c r="G1689" s="91" t="s">
        <v>2</v>
      </c>
      <c r="K1689" s="91" t="s">
        <v>2</v>
      </c>
      <c r="O1689" s="92" t="s">
        <v>1335</v>
      </c>
      <c r="P1689" s="92"/>
      <c r="Q1689" s="92"/>
      <c r="R1689" s="92"/>
      <c r="S1689" s="92"/>
      <c r="T1689" s="92"/>
      <c r="U1689" s="92"/>
      <c r="V1689" s="92"/>
      <c r="W1689" s="92"/>
      <c r="X1689" s="92"/>
      <c r="Y1689" s="92"/>
      <c r="Z1689" s="92"/>
      <c r="AA1689" s="92"/>
      <c r="AB1689" s="92"/>
      <c r="AC1689" s="93">
        <v>165.2</v>
      </c>
      <c r="AD1689" s="93"/>
    </row>
    <row r="1690" spans="1:30" x14ac:dyDescent="0.25">
      <c r="C1690" s="91" t="s">
        <v>2</v>
      </c>
      <c r="G1690" s="91" t="s">
        <v>2</v>
      </c>
      <c r="K1690" s="91" t="s">
        <v>2</v>
      </c>
      <c r="O1690" s="92" t="s">
        <v>1335</v>
      </c>
      <c r="P1690" s="92"/>
      <c r="Q1690" s="92"/>
      <c r="R1690" s="92"/>
      <c r="S1690" s="92"/>
      <c r="T1690" s="92"/>
      <c r="U1690" s="92"/>
      <c r="V1690" s="92"/>
      <c r="W1690" s="92"/>
      <c r="X1690" s="92"/>
      <c r="Y1690" s="92"/>
      <c r="Z1690" s="92"/>
      <c r="AA1690" s="92"/>
      <c r="AB1690" s="92"/>
      <c r="AC1690" s="93">
        <v>165.2</v>
      </c>
      <c r="AD1690" s="93"/>
    </row>
    <row r="1691" spans="1:30" x14ac:dyDescent="0.25">
      <c r="C1691" s="91" t="s">
        <v>2</v>
      </c>
      <c r="G1691" s="91" t="s">
        <v>2</v>
      </c>
      <c r="K1691" s="91" t="s">
        <v>2</v>
      </c>
      <c r="O1691" s="92" t="s">
        <v>1336</v>
      </c>
      <c r="P1691" s="92"/>
      <c r="Q1691" s="92"/>
      <c r="R1691" s="92"/>
      <c r="S1691" s="92"/>
      <c r="T1691" s="92"/>
      <c r="U1691" s="92"/>
      <c r="V1691" s="92"/>
      <c r="W1691" s="92"/>
      <c r="X1691" s="92"/>
      <c r="Y1691" s="92"/>
      <c r="Z1691" s="92"/>
      <c r="AA1691" s="92"/>
      <c r="AB1691" s="92"/>
      <c r="AC1691" s="93">
        <v>1563.9</v>
      </c>
      <c r="AD1691" s="93"/>
    </row>
    <row r="1692" spans="1:30" ht="409.6" customHeight="1" x14ac:dyDescent="0.25"/>
    <row r="1693" spans="1:30" ht="12" customHeight="1" x14ac:dyDescent="0.25"/>
    <row r="1694" spans="1:30" ht="13.5" customHeight="1" x14ac:dyDescent="0.25">
      <c r="A1694" s="85" t="s">
        <v>45</v>
      </c>
      <c r="B1694" s="85"/>
      <c r="C1694" s="85"/>
      <c r="D1694" s="85"/>
      <c r="E1694" s="85"/>
      <c r="F1694" s="85"/>
      <c r="G1694" s="85"/>
      <c r="H1694" s="85"/>
      <c r="I1694" s="85"/>
      <c r="J1694" s="85"/>
      <c r="K1694" s="85"/>
      <c r="L1694" s="85"/>
      <c r="M1694" s="85"/>
      <c r="R1694" s="86" t="s">
        <v>1337</v>
      </c>
      <c r="S1694" s="86"/>
      <c r="T1694" s="86"/>
      <c r="U1694" s="86"/>
      <c r="V1694" s="86"/>
      <c r="W1694" s="86"/>
      <c r="X1694" s="86"/>
      <c r="Y1694" s="86"/>
      <c r="Z1694" s="86"/>
      <c r="AA1694" s="86"/>
      <c r="AB1694" s="86"/>
      <c r="AC1694" s="86"/>
      <c r="AD1694" s="86"/>
    </row>
    <row r="1695" spans="1:30" ht="25.5" customHeight="1" x14ac:dyDescent="0.25">
      <c r="C1695" s="77" t="s">
        <v>47</v>
      </c>
      <c r="D1695" s="77"/>
      <c r="E1695" s="77"/>
      <c r="F1695" s="77"/>
      <c r="G1695" s="77"/>
      <c r="H1695" s="77"/>
      <c r="I1695" s="77"/>
      <c r="J1695" s="77"/>
      <c r="K1695" s="77"/>
      <c r="L1695" s="77"/>
      <c r="M1695" s="77"/>
      <c r="N1695" s="77"/>
      <c r="O1695" s="77"/>
      <c r="P1695" s="77"/>
      <c r="Q1695" s="77"/>
      <c r="R1695" s="77"/>
      <c r="S1695" s="77"/>
      <c r="T1695" s="77"/>
      <c r="U1695" s="77"/>
      <c r="V1695" s="77"/>
      <c r="W1695" s="77"/>
      <c r="X1695" s="77"/>
      <c r="Y1695" s="77"/>
      <c r="Z1695" s="77"/>
      <c r="AA1695" s="77"/>
      <c r="AB1695" s="77"/>
      <c r="AC1695" s="77"/>
    </row>
    <row r="1696" spans="1:30" ht="7.5" customHeight="1" x14ac:dyDescent="0.25"/>
    <row r="1697" spans="1:30" ht="18.75" customHeight="1" x14ac:dyDescent="0.25">
      <c r="I1697" s="87" t="s">
        <v>48</v>
      </c>
      <c r="J1697" s="87"/>
      <c r="K1697" s="87"/>
      <c r="L1697" s="87"/>
      <c r="M1697" s="87"/>
      <c r="N1697" s="87"/>
      <c r="O1697" s="87"/>
      <c r="P1697" s="87"/>
      <c r="S1697" s="88" t="s">
        <v>49</v>
      </c>
      <c r="T1697" s="88"/>
      <c r="U1697" s="88"/>
      <c r="V1697" s="88"/>
      <c r="W1697" s="88"/>
      <c r="X1697" s="88"/>
      <c r="Y1697" s="88"/>
    </row>
    <row r="1698" spans="1:30" ht="6.75" customHeight="1" x14ac:dyDescent="0.25"/>
    <row r="1699" spans="1:30" ht="14.25" customHeight="1" x14ac:dyDescent="0.25">
      <c r="A1699" s="89" t="s">
        <v>1259</v>
      </c>
      <c r="B1699" s="89"/>
      <c r="C1699" s="89"/>
      <c r="D1699" s="89"/>
      <c r="E1699" s="89"/>
      <c r="F1699" s="89"/>
      <c r="G1699" s="89"/>
      <c r="H1699" s="89"/>
      <c r="I1699" s="89"/>
      <c r="J1699" s="89"/>
      <c r="K1699" s="89"/>
      <c r="L1699" s="89"/>
      <c r="M1699" s="89"/>
      <c r="N1699" s="89"/>
      <c r="O1699" s="89"/>
    </row>
    <row r="1700" spans="1:30" x14ac:dyDescent="0.25">
      <c r="B1700" s="79" t="s">
        <v>51</v>
      </c>
      <c r="C1700" s="79"/>
      <c r="D1700" s="79"/>
      <c r="F1700" s="79" t="s">
        <v>52</v>
      </c>
      <c r="G1700" s="79"/>
      <c r="H1700" s="79"/>
      <c r="I1700" s="79"/>
      <c r="J1700" s="79" t="s">
        <v>53</v>
      </c>
      <c r="K1700" s="79"/>
      <c r="L1700" s="79"/>
      <c r="N1700" s="79" t="s">
        <v>54</v>
      </c>
      <c r="O1700" s="79"/>
      <c r="P1700" s="79"/>
      <c r="Q1700" s="79"/>
      <c r="R1700" s="79"/>
      <c r="S1700" s="79"/>
      <c r="T1700" s="79"/>
      <c r="U1700" s="79"/>
      <c r="V1700" s="79"/>
      <c r="W1700" s="79"/>
      <c r="X1700" s="79"/>
      <c r="Y1700" s="79"/>
      <c r="Z1700" s="79"/>
      <c r="AA1700" s="79"/>
      <c r="AC1700" s="80" t="s">
        <v>55</v>
      </c>
      <c r="AD1700" s="80"/>
    </row>
    <row r="1701" spans="1:30" x14ac:dyDescent="0.25">
      <c r="B1701" s="90" t="s">
        <v>710</v>
      </c>
      <c r="C1701" s="90"/>
      <c r="D1701" s="90"/>
      <c r="F1701" s="90" t="s">
        <v>172</v>
      </c>
      <c r="G1701" s="90"/>
      <c r="H1701" s="90"/>
      <c r="I1701" s="90"/>
      <c r="J1701" s="90" t="s">
        <v>538</v>
      </c>
      <c r="K1701" s="90"/>
      <c r="L1701" s="90"/>
      <c r="N1701" s="90" t="s">
        <v>539</v>
      </c>
      <c r="O1701" s="90"/>
      <c r="P1701" s="90"/>
      <c r="Q1701" s="90"/>
      <c r="R1701" s="90"/>
      <c r="S1701" s="90"/>
      <c r="T1701" s="90"/>
      <c r="U1701" s="90"/>
      <c r="V1701" s="90"/>
      <c r="W1701" s="90"/>
      <c r="X1701" s="90"/>
      <c r="Y1701" s="90"/>
      <c r="Z1701" s="90"/>
      <c r="AA1701" s="90"/>
      <c r="AC1701" s="82">
        <v>11926.53</v>
      </c>
      <c r="AD1701" s="82"/>
    </row>
    <row r="1702" spans="1:30" x14ac:dyDescent="0.25">
      <c r="C1702" s="91" t="s">
        <v>2</v>
      </c>
      <c r="G1702" s="91" t="s">
        <v>2</v>
      </c>
      <c r="K1702" s="91" t="s">
        <v>2</v>
      </c>
      <c r="O1702" s="92" t="s">
        <v>1338</v>
      </c>
      <c r="P1702" s="92"/>
      <c r="Q1702" s="92"/>
      <c r="R1702" s="92"/>
      <c r="S1702" s="92"/>
      <c r="T1702" s="92"/>
      <c r="U1702" s="92"/>
      <c r="V1702" s="92"/>
      <c r="W1702" s="92"/>
      <c r="X1702" s="92"/>
      <c r="Y1702" s="92"/>
      <c r="Z1702" s="92"/>
      <c r="AA1702" s="92"/>
      <c r="AB1702" s="92"/>
      <c r="AC1702" s="93">
        <v>23.4</v>
      </c>
      <c r="AD1702" s="93"/>
    </row>
    <row r="1703" spans="1:30" x14ac:dyDescent="0.25">
      <c r="C1703" s="91" t="s">
        <v>2</v>
      </c>
      <c r="G1703" s="91" t="s">
        <v>2</v>
      </c>
      <c r="K1703" s="91" t="s">
        <v>2</v>
      </c>
      <c r="O1703" s="92" t="s">
        <v>1339</v>
      </c>
      <c r="P1703" s="92"/>
      <c r="Q1703" s="92"/>
      <c r="R1703" s="92"/>
      <c r="S1703" s="92"/>
      <c r="T1703" s="92"/>
      <c r="U1703" s="92"/>
      <c r="V1703" s="92"/>
      <c r="W1703" s="92"/>
      <c r="X1703" s="92"/>
      <c r="Y1703" s="92"/>
      <c r="Z1703" s="92"/>
      <c r="AA1703" s="92"/>
      <c r="AB1703" s="92"/>
      <c r="AC1703" s="93">
        <v>23.4</v>
      </c>
      <c r="AD1703" s="93"/>
    </row>
    <row r="1704" spans="1:30" x14ac:dyDescent="0.25">
      <c r="C1704" s="91" t="s">
        <v>2</v>
      </c>
      <c r="G1704" s="91" t="s">
        <v>2</v>
      </c>
      <c r="K1704" s="91" t="s">
        <v>2</v>
      </c>
      <c r="O1704" s="92" t="s">
        <v>1340</v>
      </c>
      <c r="P1704" s="92"/>
      <c r="Q1704" s="92"/>
      <c r="R1704" s="92"/>
      <c r="S1704" s="92"/>
      <c r="T1704" s="92"/>
      <c r="U1704" s="92"/>
      <c r="V1704" s="92"/>
      <c r="W1704" s="92"/>
      <c r="X1704" s="92"/>
      <c r="Y1704" s="92"/>
      <c r="Z1704" s="92"/>
      <c r="AA1704" s="92"/>
      <c r="AB1704" s="92"/>
      <c r="AC1704" s="93">
        <v>275.83999999999997</v>
      </c>
      <c r="AD1704" s="93"/>
    </row>
    <row r="1705" spans="1:30" x14ac:dyDescent="0.25">
      <c r="C1705" s="91" t="s">
        <v>2</v>
      </c>
      <c r="G1705" s="91" t="s">
        <v>2</v>
      </c>
      <c r="K1705" s="91" t="s">
        <v>2</v>
      </c>
      <c r="O1705" s="92" t="s">
        <v>1341</v>
      </c>
      <c r="P1705" s="92"/>
      <c r="Q1705" s="92"/>
      <c r="R1705" s="92"/>
      <c r="S1705" s="92"/>
      <c r="T1705" s="92"/>
      <c r="U1705" s="92"/>
      <c r="V1705" s="92"/>
      <c r="W1705" s="92"/>
      <c r="X1705" s="92"/>
      <c r="Y1705" s="92"/>
      <c r="Z1705" s="92"/>
      <c r="AA1705" s="92"/>
      <c r="AB1705" s="92"/>
      <c r="AC1705" s="93">
        <v>76.62</v>
      </c>
      <c r="AD1705" s="93"/>
    </row>
    <row r="1706" spans="1:30" x14ac:dyDescent="0.25">
      <c r="C1706" s="91" t="s">
        <v>2</v>
      </c>
      <c r="G1706" s="91" t="s">
        <v>2</v>
      </c>
      <c r="K1706" s="91" t="s">
        <v>2</v>
      </c>
      <c r="O1706" s="92" t="s">
        <v>1342</v>
      </c>
      <c r="P1706" s="92"/>
      <c r="Q1706" s="92"/>
      <c r="R1706" s="92"/>
      <c r="S1706" s="92"/>
      <c r="T1706" s="92"/>
      <c r="U1706" s="92"/>
      <c r="V1706" s="92"/>
      <c r="W1706" s="92"/>
      <c r="X1706" s="92"/>
      <c r="Y1706" s="92"/>
      <c r="Z1706" s="92"/>
      <c r="AA1706" s="92"/>
      <c r="AB1706" s="92"/>
      <c r="AC1706" s="93">
        <v>79.5</v>
      </c>
      <c r="AD1706" s="93"/>
    </row>
    <row r="1707" spans="1:30" x14ac:dyDescent="0.25">
      <c r="C1707" s="91" t="s">
        <v>2</v>
      </c>
      <c r="G1707" s="91" t="s">
        <v>2</v>
      </c>
      <c r="K1707" s="91" t="s">
        <v>2</v>
      </c>
      <c r="O1707" s="92" t="s">
        <v>1343</v>
      </c>
      <c r="P1707" s="92"/>
      <c r="Q1707" s="92"/>
      <c r="R1707" s="92"/>
      <c r="S1707" s="92"/>
      <c r="T1707" s="92"/>
      <c r="U1707" s="92"/>
      <c r="V1707" s="92"/>
      <c r="W1707" s="92"/>
      <c r="X1707" s="92"/>
      <c r="Y1707" s="92"/>
      <c r="Z1707" s="92"/>
      <c r="AA1707" s="92"/>
      <c r="AB1707" s="92"/>
      <c r="AC1707" s="93">
        <v>43.75</v>
      </c>
      <c r="AD1707" s="93"/>
    </row>
    <row r="1708" spans="1:30" x14ac:dyDescent="0.25">
      <c r="C1708" s="91" t="s">
        <v>2</v>
      </c>
      <c r="G1708" s="91" t="s">
        <v>2</v>
      </c>
      <c r="K1708" s="91" t="s">
        <v>2</v>
      </c>
      <c r="O1708" s="92" t="s">
        <v>1344</v>
      </c>
      <c r="P1708" s="92"/>
      <c r="Q1708" s="92"/>
      <c r="R1708" s="92"/>
      <c r="S1708" s="92"/>
      <c r="T1708" s="92"/>
      <c r="U1708" s="92"/>
      <c r="V1708" s="92"/>
      <c r="W1708" s="92"/>
      <c r="X1708" s="92"/>
      <c r="Y1708" s="92"/>
      <c r="Z1708" s="92"/>
      <c r="AA1708" s="92"/>
      <c r="AB1708" s="92"/>
      <c r="AC1708" s="93">
        <v>407.92</v>
      </c>
      <c r="AD1708" s="93"/>
    </row>
    <row r="1709" spans="1:30" x14ac:dyDescent="0.25">
      <c r="C1709" s="91" t="s">
        <v>2</v>
      </c>
      <c r="G1709" s="91" t="s">
        <v>2</v>
      </c>
      <c r="K1709" s="91" t="s">
        <v>2</v>
      </c>
      <c r="O1709" s="92" t="s">
        <v>1345</v>
      </c>
      <c r="P1709" s="92"/>
      <c r="Q1709" s="92"/>
      <c r="R1709" s="92"/>
      <c r="S1709" s="92"/>
      <c r="T1709" s="92"/>
      <c r="U1709" s="92"/>
      <c r="V1709" s="92"/>
      <c r="W1709" s="92"/>
      <c r="X1709" s="92"/>
      <c r="Y1709" s="92"/>
      <c r="Z1709" s="92"/>
      <c r="AA1709" s="92"/>
      <c r="AB1709" s="92"/>
      <c r="AC1709" s="93">
        <v>455.92</v>
      </c>
      <c r="AD1709" s="93"/>
    </row>
    <row r="1710" spans="1:30" x14ac:dyDescent="0.25">
      <c r="C1710" s="91" t="s">
        <v>2</v>
      </c>
      <c r="G1710" s="91" t="s">
        <v>2</v>
      </c>
      <c r="K1710" s="91" t="s">
        <v>2</v>
      </c>
      <c r="O1710" s="92" t="s">
        <v>1346</v>
      </c>
      <c r="P1710" s="92"/>
      <c r="Q1710" s="92"/>
      <c r="R1710" s="92"/>
      <c r="S1710" s="92"/>
      <c r="T1710" s="92"/>
      <c r="U1710" s="92"/>
      <c r="V1710" s="92"/>
      <c r="W1710" s="92"/>
      <c r="X1710" s="92"/>
      <c r="Y1710" s="92"/>
      <c r="Z1710" s="92"/>
      <c r="AA1710" s="92"/>
      <c r="AB1710" s="92"/>
      <c r="AC1710" s="93">
        <v>24.04</v>
      </c>
      <c r="AD1710" s="93"/>
    </row>
    <row r="1711" spans="1:30" x14ac:dyDescent="0.25">
      <c r="C1711" s="91" t="s">
        <v>2</v>
      </c>
      <c r="G1711" s="91" t="s">
        <v>2</v>
      </c>
      <c r="K1711" s="91" t="s">
        <v>2</v>
      </c>
      <c r="O1711" s="92" t="s">
        <v>1347</v>
      </c>
      <c r="P1711" s="92"/>
      <c r="Q1711" s="92"/>
      <c r="R1711" s="92"/>
      <c r="S1711" s="92"/>
      <c r="T1711" s="92"/>
      <c r="U1711" s="92"/>
      <c r="V1711" s="92"/>
      <c r="W1711" s="92"/>
      <c r="X1711" s="92"/>
      <c r="Y1711" s="92"/>
      <c r="Z1711" s="92"/>
      <c r="AA1711" s="92"/>
      <c r="AB1711" s="92"/>
      <c r="AC1711" s="93">
        <v>7.5</v>
      </c>
      <c r="AD1711" s="93"/>
    </row>
    <row r="1712" spans="1:30" x14ac:dyDescent="0.25">
      <c r="C1712" s="91" t="s">
        <v>2</v>
      </c>
      <c r="G1712" s="91" t="s">
        <v>2</v>
      </c>
      <c r="K1712" s="91" t="s">
        <v>2</v>
      </c>
      <c r="O1712" s="92" t="s">
        <v>1348</v>
      </c>
      <c r="P1712" s="92"/>
      <c r="Q1712" s="92"/>
      <c r="R1712" s="92"/>
      <c r="S1712" s="92"/>
      <c r="T1712" s="92"/>
      <c r="U1712" s="92"/>
      <c r="V1712" s="92"/>
      <c r="W1712" s="92"/>
      <c r="X1712" s="92"/>
      <c r="Y1712" s="92"/>
      <c r="Z1712" s="92"/>
      <c r="AA1712" s="92"/>
      <c r="AB1712" s="92"/>
      <c r="AC1712" s="93">
        <v>147.12</v>
      </c>
      <c r="AD1712" s="93"/>
    </row>
    <row r="1713" spans="3:30" x14ac:dyDescent="0.25">
      <c r="C1713" s="91" t="s">
        <v>2</v>
      </c>
      <c r="G1713" s="91" t="s">
        <v>2</v>
      </c>
      <c r="K1713" s="91" t="s">
        <v>2</v>
      </c>
      <c r="O1713" s="92" t="s">
        <v>1349</v>
      </c>
      <c r="P1713" s="92"/>
      <c r="Q1713" s="92"/>
      <c r="R1713" s="92"/>
      <c r="S1713" s="92"/>
      <c r="T1713" s="92"/>
      <c r="U1713" s="92"/>
      <c r="V1713" s="92"/>
      <c r="W1713" s="92"/>
      <c r="X1713" s="92"/>
      <c r="Y1713" s="92"/>
      <c r="Z1713" s="92"/>
      <c r="AA1713" s="92"/>
      <c r="AB1713" s="92"/>
      <c r="AC1713" s="93">
        <v>33.72</v>
      </c>
      <c r="AD1713" s="93"/>
    </row>
    <row r="1714" spans="3:30" x14ac:dyDescent="0.25">
      <c r="C1714" s="91" t="s">
        <v>2</v>
      </c>
      <c r="G1714" s="91" t="s">
        <v>2</v>
      </c>
      <c r="K1714" s="91" t="s">
        <v>2</v>
      </c>
      <c r="O1714" s="92" t="s">
        <v>1350</v>
      </c>
      <c r="P1714" s="92"/>
      <c r="Q1714" s="92"/>
      <c r="R1714" s="92"/>
      <c r="S1714" s="92"/>
      <c r="T1714" s="92"/>
      <c r="U1714" s="92"/>
      <c r="V1714" s="92"/>
      <c r="W1714" s="92"/>
      <c r="X1714" s="92"/>
      <c r="Y1714" s="92"/>
      <c r="Z1714" s="92"/>
      <c r="AA1714" s="92"/>
      <c r="AB1714" s="92"/>
      <c r="AC1714" s="93">
        <v>782.4</v>
      </c>
      <c r="AD1714" s="93"/>
    </row>
    <row r="1715" spans="3:30" x14ac:dyDescent="0.25">
      <c r="C1715" s="91" t="s">
        <v>2</v>
      </c>
      <c r="G1715" s="91" t="s">
        <v>2</v>
      </c>
      <c r="K1715" s="91" t="s">
        <v>2</v>
      </c>
      <c r="O1715" s="92" t="s">
        <v>1351</v>
      </c>
      <c r="P1715" s="92"/>
      <c r="Q1715" s="92"/>
      <c r="R1715" s="92"/>
      <c r="S1715" s="92"/>
      <c r="T1715" s="92"/>
      <c r="U1715" s="92"/>
      <c r="V1715" s="92"/>
      <c r="W1715" s="92"/>
      <c r="X1715" s="92"/>
      <c r="Y1715" s="92"/>
      <c r="Z1715" s="92"/>
      <c r="AA1715" s="92"/>
      <c r="AB1715" s="92"/>
      <c r="AC1715" s="93">
        <v>50.28</v>
      </c>
      <c r="AD1715" s="93"/>
    </row>
    <row r="1716" spans="3:30" x14ac:dyDescent="0.25">
      <c r="C1716" s="91" t="s">
        <v>2</v>
      </c>
      <c r="G1716" s="91" t="s">
        <v>2</v>
      </c>
      <c r="K1716" s="91" t="s">
        <v>2</v>
      </c>
      <c r="O1716" s="92" t="s">
        <v>1352</v>
      </c>
      <c r="P1716" s="92"/>
      <c r="Q1716" s="92"/>
      <c r="R1716" s="92"/>
      <c r="S1716" s="92"/>
      <c r="T1716" s="92"/>
      <c r="U1716" s="92"/>
      <c r="V1716" s="92"/>
      <c r="W1716" s="92"/>
      <c r="X1716" s="92"/>
      <c r="Y1716" s="92"/>
      <c r="Z1716" s="92"/>
      <c r="AA1716" s="92"/>
      <c r="AB1716" s="92"/>
      <c r="AC1716" s="93">
        <v>23.4</v>
      </c>
      <c r="AD1716" s="93"/>
    </row>
    <row r="1717" spans="3:30" x14ac:dyDescent="0.25">
      <c r="C1717" s="91" t="s">
        <v>2</v>
      </c>
      <c r="G1717" s="91" t="s">
        <v>2</v>
      </c>
      <c r="K1717" s="91" t="s">
        <v>2</v>
      </c>
      <c r="O1717" s="92" t="s">
        <v>1353</v>
      </c>
      <c r="P1717" s="92"/>
      <c r="Q1717" s="92"/>
      <c r="R1717" s="92"/>
      <c r="S1717" s="92"/>
      <c r="T1717" s="92"/>
      <c r="U1717" s="92"/>
      <c r="V1717" s="92"/>
      <c r="W1717" s="92"/>
      <c r="X1717" s="92"/>
      <c r="Y1717" s="92"/>
      <c r="Z1717" s="92"/>
      <c r="AA1717" s="92"/>
      <c r="AB1717" s="92"/>
      <c r="AC1717" s="93">
        <v>98.8</v>
      </c>
      <c r="AD1717" s="93"/>
    </row>
    <row r="1718" spans="3:30" x14ac:dyDescent="0.25">
      <c r="C1718" s="91" t="s">
        <v>2</v>
      </c>
      <c r="G1718" s="91" t="s">
        <v>2</v>
      </c>
      <c r="K1718" s="91" t="s">
        <v>2</v>
      </c>
      <c r="O1718" s="92" t="s">
        <v>1354</v>
      </c>
      <c r="P1718" s="92"/>
      <c r="Q1718" s="92"/>
      <c r="R1718" s="92"/>
      <c r="S1718" s="92"/>
      <c r="T1718" s="92"/>
      <c r="U1718" s="92"/>
      <c r="V1718" s="92"/>
      <c r="W1718" s="92"/>
      <c r="X1718" s="92"/>
      <c r="Y1718" s="92"/>
      <c r="Z1718" s="92"/>
      <c r="AA1718" s="92"/>
      <c r="AB1718" s="92"/>
      <c r="AC1718" s="93">
        <v>11.1</v>
      </c>
      <c r="AD1718" s="93"/>
    </row>
    <row r="1719" spans="3:30" x14ac:dyDescent="0.25">
      <c r="C1719" s="91" t="s">
        <v>2</v>
      </c>
      <c r="G1719" s="91" t="s">
        <v>2</v>
      </c>
      <c r="K1719" s="91" t="s">
        <v>2</v>
      </c>
      <c r="O1719" s="92" t="s">
        <v>1355</v>
      </c>
      <c r="P1719" s="92"/>
      <c r="Q1719" s="92"/>
      <c r="R1719" s="92"/>
      <c r="S1719" s="92"/>
      <c r="T1719" s="92"/>
      <c r="U1719" s="92"/>
      <c r="V1719" s="92"/>
      <c r="W1719" s="92"/>
      <c r="X1719" s="92"/>
      <c r="Y1719" s="92"/>
      <c r="Z1719" s="92"/>
      <c r="AA1719" s="92"/>
      <c r="AB1719" s="92"/>
      <c r="AC1719" s="93">
        <v>32.28</v>
      </c>
      <c r="AD1719" s="93"/>
    </row>
    <row r="1720" spans="3:30" x14ac:dyDescent="0.25">
      <c r="C1720" s="91" t="s">
        <v>2</v>
      </c>
      <c r="G1720" s="91" t="s">
        <v>2</v>
      </c>
      <c r="K1720" s="91" t="s">
        <v>2</v>
      </c>
      <c r="O1720" s="92" t="s">
        <v>1356</v>
      </c>
      <c r="P1720" s="92"/>
      <c r="Q1720" s="92"/>
      <c r="R1720" s="92"/>
      <c r="S1720" s="92"/>
      <c r="T1720" s="92"/>
      <c r="U1720" s="92"/>
      <c r="V1720" s="92"/>
      <c r="W1720" s="92"/>
      <c r="X1720" s="92"/>
      <c r="Y1720" s="92"/>
      <c r="Z1720" s="92"/>
      <c r="AA1720" s="92"/>
      <c r="AB1720" s="92"/>
      <c r="AC1720" s="93">
        <v>423.96</v>
      </c>
      <c r="AD1720" s="93"/>
    </row>
    <row r="1721" spans="3:30" x14ac:dyDescent="0.25">
      <c r="C1721" s="91" t="s">
        <v>2</v>
      </c>
      <c r="G1721" s="91" t="s">
        <v>2</v>
      </c>
      <c r="K1721" s="91" t="s">
        <v>2</v>
      </c>
      <c r="O1721" s="92" t="s">
        <v>1357</v>
      </c>
      <c r="P1721" s="92"/>
      <c r="Q1721" s="92"/>
      <c r="R1721" s="92"/>
      <c r="S1721" s="92"/>
      <c r="T1721" s="92"/>
      <c r="U1721" s="92"/>
      <c r="V1721" s="92"/>
      <c r="W1721" s="92"/>
      <c r="X1721" s="92"/>
      <c r="Y1721" s="92"/>
      <c r="Z1721" s="92"/>
      <c r="AA1721" s="92"/>
      <c r="AB1721" s="92"/>
      <c r="AC1721" s="93">
        <v>134.97</v>
      </c>
      <c r="AD1721" s="93"/>
    </row>
    <row r="1722" spans="3:30" x14ac:dyDescent="0.25">
      <c r="C1722" s="91" t="s">
        <v>2</v>
      </c>
      <c r="G1722" s="91" t="s">
        <v>2</v>
      </c>
      <c r="K1722" s="91" t="s">
        <v>2</v>
      </c>
      <c r="O1722" s="92" t="s">
        <v>1358</v>
      </c>
      <c r="P1722" s="92"/>
      <c r="Q1722" s="92"/>
      <c r="R1722" s="92"/>
      <c r="S1722" s="92"/>
      <c r="T1722" s="92"/>
      <c r="U1722" s="92"/>
      <c r="V1722" s="92"/>
      <c r="W1722" s="92"/>
      <c r="X1722" s="92"/>
      <c r="Y1722" s="92"/>
      <c r="Z1722" s="92"/>
      <c r="AA1722" s="92"/>
      <c r="AB1722" s="92"/>
      <c r="AC1722" s="93">
        <v>432.9</v>
      </c>
      <c r="AD1722" s="93"/>
    </row>
    <row r="1723" spans="3:30" x14ac:dyDescent="0.25">
      <c r="C1723" s="91" t="s">
        <v>2</v>
      </c>
      <c r="G1723" s="91" t="s">
        <v>2</v>
      </c>
      <c r="K1723" s="91" t="s">
        <v>2</v>
      </c>
      <c r="O1723" s="92" t="s">
        <v>1359</v>
      </c>
      <c r="P1723" s="92"/>
      <c r="Q1723" s="92"/>
      <c r="R1723" s="92"/>
      <c r="S1723" s="92"/>
      <c r="T1723" s="92"/>
      <c r="U1723" s="92"/>
      <c r="V1723" s="92"/>
      <c r="W1723" s="92"/>
      <c r="X1723" s="92"/>
      <c r="Y1723" s="92"/>
      <c r="Z1723" s="92"/>
      <c r="AA1723" s="92"/>
      <c r="AB1723" s="92"/>
      <c r="AC1723" s="93">
        <v>617.97</v>
      </c>
      <c r="AD1723" s="93"/>
    </row>
    <row r="1724" spans="3:30" x14ac:dyDescent="0.25">
      <c r="C1724" s="91" t="s">
        <v>2</v>
      </c>
      <c r="G1724" s="91" t="s">
        <v>2</v>
      </c>
      <c r="K1724" s="91" t="s">
        <v>2</v>
      </c>
      <c r="O1724" s="92" t="s">
        <v>1360</v>
      </c>
      <c r="P1724" s="92"/>
      <c r="Q1724" s="92"/>
      <c r="R1724" s="92"/>
      <c r="S1724" s="92"/>
      <c r="T1724" s="92"/>
      <c r="U1724" s="92"/>
      <c r="V1724" s="92"/>
      <c r="W1724" s="92"/>
      <c r="X1724" s="92"/>
      <c r="Y1724" s="92"/>
      <c r="Z1724" s="92"/>
      <c r="AA1724" s="92"/>
      <c r="AB1724" s="92"/>
      <c r="AC1724" s="93">
        <v>26.22</v>
      </c>
      <c r="AD1724" s="93"/>
    </row>
    <row r="1725" spans="3:30" x14ac:dyDescent="0.25">
      <c r="C1725" s="91" t="s">
        <v>2</v>
      </c>
      <c r="G1725" s="91" t="s">
        <v>2</v>
      </c>
      <c r="K1725" s="91" t="s">
        <v>2</v>
      </c>
      <c r="O1725" s="92" t="s">
        <v>1340</v>
      </c>
      <c r="P1725" s="92"/>
      <c r="Q1725" s="92"/>
      <c r="R1725" s="92"/>
      <c r="S1725" s="92"/>
      <c r="T1725" s="92"/>
      <c r="U1725" s="92"/>
      <c r="V1725" s="92"/>
      <c r="W1725" s="92"/>
      <c r="X1725" s="92"/>
      <c r="Y1725" s="92"/>
      <c r="Z1725" s="92"/>
      <c r="AA1725" s="92"/>
      <c r="AB1725" s="92"/>
      <c r="AC1725" s="93">
        <v>168.94</v>
      </c>
      <c r="AD1725" s="93"/>
    </row>
    <row r="1726" spans="3:30" x14ac:dyDescent="0.25">
      <c r="C1726" s="91" t="s">
        <v>2</v>
      </c>
      <c r="G1726" s="91" t="s">
        <v>2</v>
      </c>
      <c r="K1726" s="91" t="s">
        <v>2</v>
      </c>
      <c r="O1726" s="92" t="s">
        <v>1361</v>
      </c>
      <c r="P1726" s="92"/>
      <c r="Q1726" s="92"/>
      <c r="R1726" s="92"/>
      <c r="S1726" s="92"/>
      <c r="T1726" s="92"/>
      <c r="U1726" s="92"/>
      <c r="V1726" s="92"/>
      <c r="W1726" s="92"/>
      <c r="X1726" s="92"/>
      <c r="Y1726" s="92"/>
      <c r="Z1726" s="92"/>
      <c r="AA1726" s="92"/>
      <c r="AB1726" s="92"/>
      <c r="AC1726" s="93">
        <v>170.16</v>
      </c>
      <c r="AD1726" s="93"/>
    </row>
    <row r="1727" spans="3:30" x14ac:dyDescent="0.25">
      <c r="C1727" s="91" t="s">
        <v>2</v>
      </c>
      <c r="G1727" s="91" t="s">
        <v>2</v>
      </c>
      <c r="K1727" s="91" t="s">
        <v>2</v>
      </c>
      <c r="O1727" s="92" t="s">
        <v>1362</v>
      </c>
      <c r="P1727" s="92"/>
      <c r="Q1727" s="92"/>
      <c r="R1727" s="92"/>
      <c r="S1727" s="92"/>
      <c r="T1727" s="92"/>
      <c r="U1727" s="92"/>
      <c r="V1727" s="92"/>
      <c r="W1727" s="92"/>
      <c r="X1727" s="92"/>
      <c r="Y1727" s="92"/>
      <c r="Z1727" s="92"/>
      <c r="AA1727" s="92"/>
      <c r="AB1727" s="92"/>
      <c r="AC1727" s="93">
        <v>25.53</v>
      </c>
      <c r="AD1727" s="93"/>
    </row>
    <row r="1728" spans="3:30" x14ac:dyDescent="0.25">
      <c r="C1728" s="91" t="s">
        <v>2</v>
      </c>
      <c r="G1728" s="91" t="s">
        <v>2</v>
      </c>
      <c r="K1728" s="91" t="s">
        <v>2</v>
      </c>
      <c r="O1728" s="92" t="s">
        <v>1363</v>
      </c>
      <c r="P1728" s="92"/>
      <c r="Q1728" s="92"/>
      <c r="R1728" s="92"/>
      <c r="S1728" s="92"/>
      <c r="T1728" s="92"/>
      <c r="U1728" s="92"/>
      <c r="V1728" s="92"/>
      <c r="W1728" s="92"/>
      <c r="X1728" s="92"/>
      <c r="Y1728" s="92"/>
      <c r="Z1728" s="92"/>
      <c r="AA1728" s="92"/>
      <c r="AB1728" s="92"/>
      <c r="AC1728" s="93">
        <v>130.13999999999999</v>
      </c>
      <c r="AD1728" s="93"/>
    </row>
    <row r="1729" spans="3:30" x14ac:dyDescent="0.25">
      <c r="C1729" s="91" t="s">
        <v>2</v>
      </c>
      <c r="G1729" s="91" t="s">
        <v>2</v>
      </c>
      <c r="K1729" s="91" t="s">
        <v>2</v>
      </c>
      <c r="O1729" s="92" t="s">
        <v>1364</v>
      </c>
      <c r="P1729" s="92"/>
      <c r="Q1729" s="92"/>
      <c r="R1729" s="92"/>
      <c r="S1729" s="92"/>
      <c r="T1729" s="92"/>
      <c r="U1729" s="92"/>
      <c r="V1729" s="92"/>
      <c r="W1729" s="92"/>
      <c r="X1729" s="92"/>
      <c r="Y1729" s="92"/>
      <c r="Z1729" s="92"/>
      <c r="AA1729" s="92"/>
      <c r="AB1729" s="92"/>
      <c r="AC1729" s="93">
        <v>26.28</v>
      </c>
      <c r="AD1729" s="93"/>
    </row>
    <row r="1730" spans="3:30" x14ac:dyDescent="0.25">
      <c r="C1730" s="91" t="s">
        <v>2</v>
      </c>
      <c r="G1730" s="91" t="s">
        <v>2</v>
      </c>
      <c r="K1730" s="91" t="s">
        <v>2</v>
      </c>
      <c r="O1730" s="92" t="s">
        <v>1365</v>
      </c>
      <c r="P1730" s="92"/>
      <c r="Q1730" s="92"/>
      <c r="R1730" s="92"/>
      <c r="S1730" s="92"/>
      <c r="T1730" s="92"/>
      <c r="U1730" s="92"/>
      <c r="V1730" s="92"/>
      <c r="W1730" s="92"/>
      <c r="X1730" s="92"/>
      <c r="Y1730" s="92"/>
      <c r="Z1730" s="92"/>
      <c r="AA1730" s="92"/>
      <c r="AB1730" s="92"/>
      <c r="AC1730" s="93">
        <v>104.97</v>
      </c>
      <c r="AD1730" s="93"/>
    </row>
    <row r="1731" spans="3:30" x14ac:dyDescent="0.25">
      <c r="C1731" s="91" t="s">
        <v>2</v>
      </c>
      <c r="G1731" s="91" t="s">
        <v>2</v>
      </c>
      <c r="K1731" s="91" t="s">
        <v>2</v>
      </c>
      <c r="O1731" s="92" t="s">
        <v>1366</v>
      </c>
      <c r="P1731" s="92"/>
      <c r="Q1731" s="92"/>
      <c r="R1731" s="92"/>
      <c r="S1731" s="92"/>
      <c r="T1731" s="92"/>
      <c r="U1731" s="92"/>
      <c r="V1731" s="92"/>
      <c r="W1731" s="92"/>
      <c r="X1731" s="92"/>
      <c r="Y1731" s="92"/>
      <c r="Z1731" s="92"/>
      <c r="AA1731" s="92"/>
      <c r="AB1731" s="92"/>
      <c r="AC1731" s="93">
        <v>21.93</v>
      </c>
      <c r="AD1731" s="93"/>
    </row>
    <row r="1732" spans="3:30" x14ac:dyDescent="0.25">
      <c r="C1732" s="91" t="s">
        <v>2</v>
      </c>
      <c r="G1732" s="91" t="s">
        <v>2</v>
      </c>
      <c r="K1732" s="91" t="s">
        <v>2</v>
      </c>
      <c r="O1732" s="92" t="s">
        <v>1367</v>
      </c>
      <c r="P1732" s="92"/>
      <c r="Q1732" s="92"/>
      <c r="R1732" s="92"/>
      <c r="S1732" s="92"/>
      <c r="T1732" s="92"/>
      <c r="U1732" s="92"/>
      <c r="V1732" s="92"/>
      <c r="W1732" s="92"/>
      <c r="X1732" s="92"/>
      <c r="Y1732" s="92"/>
      <c r="Z1732" s="92"/>
      <c r="AA1732" s="92"/>
      <c r="AB1732" s="92"/>
      <c r="AC1732" s="93">
        <v>104.97</v>
      </c>
      <c r="AD1732" s="93"/>
    </row>
    <row r="1733" spans="3:30" x14ac:dyDescent="0.25">
      <c r="C1733" s="91" t="s">
        <v>2</v>
      </c>
      <c r="G1733" s="91" t="s">
        <v>2</v>
      </c>
      <c r="K1733" s="91" t="s">
        <v>2</v>
      </c>
      <c r="O1733" s="92" t="s">
        <v>1368</v>
      </c>
      <c r="P1733" s="92"/>
      <c r="Q1733" s="92"/>
      <c r="R1733" s="92"/>
      <c r="S1733" s="92"/>
      <c r="T1733" s="92"/>
      <c r="U1733" s="92"/>
      <c r="V1733" s="92"/>
      <c r="W1733" s="92"/>
      <c r="X1733" s="92"/>
      <c r="Y1733" s="92"/>
      <c r="Z1733" s="92"/>
      <c r="AA1733" s="92"/>
      <c r="AB1733" s="92"/>
      <c r="AC1733" s="93">
        <v>104.97</v>
      </c>
      <c r="AD1733" s="93"/>
    </row>
    <row r="1734" spans="3:30" x14ac:dyDescent="0.25">
      <c r="C1734" s="91" t="s">
        <v>2</v>
      </c>
      <c r="G1734" s="91" t="s">
        <v>2</v>
      </c>
      <c r="K1734" s="91" t="s">
        <v>2</v>
      </c>
      <c r="O1734" s="92" t="s">
        <v>1369</v>
      </c>
      <c r="P1734" s="92"/>
      <c r="Q1734" s="92"/>
      <c r="R1734" s="92"/>
      <c r="S1734" s="92"/>
      <c r="T1734" s="92"/>
      <c r="U1734" s="92"/>
      <c r="V1734" s="92"/>
      <c r="W1734" s="92"/>
      <c r="X1734" s="92"/>
      <c r="Y1734" s="92"/>
      <c r="Z1734" s="92"/>
      <c r="AA1734" s="92"/>
      <c r="AB1734" s="92"/>
      <c r="AC1734" s="93">
        <v>1248.8</v>
      </c>
      <c r="AD1734" s="93"/>
    </row>
    <row r="1735" spans="3:30" x14ac:dyDescent="0.25">
      <c r="C1735" s="91" t="s">
        <v>2</v>
      </c>
      <c r="G1735" s="91" t="s">
        <v>2</v>
      </c>
      <c r="K1735" s="91" t="s">
        <v>2</v>
      </c>
      <c r="O1735" s="92" t="s">
        <v>1370</v>
      </c>
      <c r="P1735" s="92"/>
      <c r="Q1735" s="92"/>
      <c r="R1735" s="92"/>
      <c r="S1735" s="92"/>
      <c r="T1735" s="92"/>
      <c r="U1735" s="92"/>
      <c r="V1735" s="92"/>
      <c r="W1735" s="92"/>
      <c r="X1735" s="92"/>
      <c r="Y1735" s="92"/>
      <c r="Z1735" s="92"/>
      <c r="AA1735" s="92"/>
      <c r="AB1735" s="92"/>
      <c r="AC1735" s="93">
        <v>1593</v>
      </c>
      <c r="AD1735" s="93"/>
    </row>
    <row r="1736" spans="3:30" x14ac:dyDescent="0.25">
      <c r="C1736" s="91" t="s">
        <v>2</v>
      </c>
      <c r="G1736" s="91" t="s">
        <v>2</v>
      </c>
      <c r="K1736" s="91" t="s">
        <v>2</v>
      </c>
      <c r="O1736" s="92" t="s">
        <v>1371</v>
      </c>
      <c r="P1736" s="92"/>
      <c r="Q1736" s="92"/>
      <c r="R1736" s="92"/>
      <c r="S1736" s="92"/>
      <c r="T1736" s="92"/>
      <c r="U1736" s="92"/>
      <c r="V1736" s="92"/>
      <c r="W1736" s="92"/>
      <c r="X1736" s="92"/>
      <c r="Y1736" s="92"/>
      <c r="Z1736" s="92"/>
      <c r="AA1736" s="92"/>
      <c r="AB1736" s="92"/>
      <c r="AC1736" s="93">
        <v>55.74</v>
      </c>
      <c r="AD1736" s="93"/>
    </row>
    <row r="1737" spans="3:30" x14ac:dyDescent="0.25">
      <c r="C1737" s="91" t="s">
        <v>2</v>
      </c>
      <c r="G1737" s="91" t="s">
        <v>2</v>
      </c>
      <c r="K1737" s="91" t="s">
        <v>2</v>
      </c>
      <c r="O1737" s="92" t="s">
        <v>1372</v>
      </c>
      <c r="P1737" s="92"/>
      <c r="Q1737" s="92"/>
      <c r="R1737" s="92"/>
      <c r="S1737" s="92"/>
      <c r="T1737" s="92"/>
      <c r="U1737" s="92"/>
      <c r="V1737" s="92"/>
      <c r="W1737" s="92"/>
      <c r="X1737" s="92"/>
      <c r="Y1737" s="92"/>
      <c r="Z1737" s="92"/>
      <c r="AA1737" s="92"/>
      <c r="AB1737" s="92"/>
      <c r="AC1737" s="93">
        <v>142.32</v>
      </c>
      <c r="AD1737" s="93"/>
    </row>
    <row r="1738" spans="3:30" x14ac:dyDescent="0.25">
      <c r="C1738" s="91" t="s">
        <v>2</v>
      </c>
      <c r="G1738" s="91" t="s">
        <v>2</v>
      </c>
      <c r="K1738" s="91" t="s">
        <v>2</v>
      </c>
      <c r="O1738" s="92" t="s">
        <v>1373</v>
      </c>
      <c r="P1738" s="92"/>
      <c r="Q1738" s="92"/>
      <c r="R1738" s="92"/>
      <c r="S1738" s="92"/>
      <c r="T1738" s="92"/>
      <c r="U1738" s="92"/>
      <c r="V1738" s="92"/>
      <c r="W1738" s="92"/>
      <c r="X1738" s="92"/>
      <c r="Y1738" s="92"/>
      <c r="Z1738" s="92"/>
      <c r="AA1738" s="92"/>
      <c r="AB1738" s="92"/>
      <c r="AC1738" s="93">
        <v>24.23</v>
      </c>
      <c r="AD1738" s="93"/>
    </row>
    <row r="1739" spans="3:30" x14ac:dyDescent="0.25">
      <c r="C1739" s="91" t="s">
        <v>2</v>
      </c>
      <c r="G1739" s="91" t="s">
        <v>2</v>
      </c>
      <c r="K1739" s="91" t="s">
        <v>2</v>
      </c>
      <c r="O1739" s="92" t="s">
        <v>1374</v>
      </c>
      <c r="P1739" s="92"/>
      <c r="Q1739" s="92"/>
      <c r="R1739" s="92"/>
      <c r="S1739" s="92"/>
      <c r="T1739" s="92"/>
      <c r="U1739" s="92"/>
      <c r="V1739" s="92"/>
      <c r="W1739" s="92"/>
      <c r="X1739" s="92"/>
      <c r="Y1739" s="92"/>
      <c r="Z1739" s="92"/>
      <c r="AA1739" s="92"/>
      <c r="AB1739" s="92"/>
      <c r="AC1739" s="93">
        <v>43.82</v>
      </c>
      <c r="AD1739" s="93"/>
    </row>
    <row r="1740" spans="3:30" x14ac:dyDescent="0.25">
      <c r="C1740" s="91" t="s">
        <v>2</v>
      </c>
      <c r="G1740" s="91" t="s">
        <v>2</v>
      </c>
      <c r="K1740" s="91" t="s">
        <v>2</v>
      </c>
      <c r="O1740" s="92" t="s">
        <v>1375</v>
      </c>
      <c r="P1740" s="92"/>
      <c r="Q1740" s="92"/>
      <c r="R1740" s="92"/>
      <c r="S1740" s="92"/>
      <c r="T1740" s="92"/>
      <c r="U1740" s="92"/>
      <c r="V1740" s="92"/>
      <c r="W1740" s="92"/>
      <c r="X1740" s="92"/>
      <c r="Y1740" s="92"/>
      <c r="Z1740" s="92"/>
      <c r="AA1740" s="92"/>
      <c r="AB1740" s="92"/>
      <c r="AC1740" s="93">
        <v>455.92</v>
      </c>
      <c r="AD1740" s="93"/>
    </row>
    <row r="1741" spans="3:30" x14ac:dyDescent="0.25">
      <c r="C1741" s="91" t="s">
        <v>2</v>
      </c>
      <c r="G1741" s="91" t="s">
        <v>2</v>
      </c>
      <c r="K1741" s="91" t="s">
        <v>2</v>
      </c>
      <c r="O1741" s="92" t="s">
        <v>1376</v>
      </c>
      <c r="P1741" s="92"/>
      <c r="Q1741" s="92"/>
      <c r="R1741" s="92"/>
      <c r="S1741" s="92"/>
      <c r="T1741" s="92"/>
      <c r="U1741" s="92"/>
      <c r="V1741" s="92"/>
      <c r="W1741" s="92"/>
      <c r="X1741" s="92"/>
      <c r="Y1741" s="92"/>
      <c r="Z1741" s="92"/>
      <c r="AA1741" s="92"/>
      <c r="AB1741" s="92"/>
      <c r="AC1741" s="93">
        <v>455.92</v>
      </c>
      <c r="AD1741" s="93"/>
    </row>
    <row r="1742" spans="3:30" x14ac:dyDescent="0.25">
      <c r="C1742" s="91" t="s">
        <v>2</v>
      </c>
      <c r="G1742" s="91" t="s">
        <v>2</v>
      </c>
      <c r="K1742" s="91" t="s">
        <v>2</v>
      </c>
      <c r="O1742" s="92" t="s">
        <v>1377</v>
      </c>
      <c r="P1742" s="92"/>
      <c r="Q1742" s="92"/>
      <c r="R1742" s="92"/>
      <c r="S1742" s="92"/>
      <c r="T1742" s="92"/>
      <c r="U1742" s="92"/>
      <c r="V1742" s="92"/>
      <c r="W1742" s="92"/>
      <c r="X1742" s="92"/>
      <c r="Y1742" s="92"/>
      <c r="Z1742" s="92"/>
      <c r="AA1742" s="92"/>
      <c r="AB1742" s="92"/>
      <c r="AC1742" s="93">
        <v>199.96</v>
      </c>
      <c r="AD1742" s="93"/>
    </row>
    <row r="1743" spans="3:30" x14ac:dyDescent="0.25">
      <c r="C1743" s="91" t="s">
        <v>2</v>
      </c>
      <c r="G1743" s="91" t="s">
        <v>2</v>
      </c>
      <c r="K1743" s="91" t="s">
        <v>2</v>
      </c>
      <c r="O1743" s="92" t="s">
        <v>1378</v>
      </c>
      <c r="P1743" s="92"/>
      <c r="Q1743" s="92"/>
      <c r="R1743" s="92"/>
      <c r="S1743" s="92"/>
      <c r="T1743" s="92"/>
      <c r="U1743" s="92"/>
      <c r="V1743" s="92"/>
      <c r="W1743" s="92"/>
      <c r="X1743" s="92"/>
      <c r="Y1743" s="92"/>
      <c r="Z1743" s="92"/>
      <c r="AA1743" s="92"/>
      <c r="AB1743" s="92"/>
      <c r="AC1743" s="93">
        <v>713.98</v>
      </c>
      <c r="AD1743" s="93"/>
    </row>
    <row r="1744" spans="3:30" x14ac:dyDescent="0.25">
      <c r="C1744" s="91" t="s">
        <v>2</v>
      </c>
      <c r="G1744" s="91" t="s">
        <v>2</v>
      </c>
      <c r="K1744" s="91" t="s">
        <v>2</v>
      </c>
      <c r="O1744" s="92" t="s">
        <v>1379</v>
      </c>
      <c r="P1744" s="92"/>
      <c r="Q1744" s="92"/>
      <c r="R1744" s="92"/>
      <c r="S1744" s="92"/>
      <c r="T1744" s="92"/>
      <c r="U1744" s="92"/>
      <c r="V1744" s="92"/>
      <c r="W1744" s="92"/>
      <c r="X1744" s="92"/>
      <c r="Y1744" s="92"/>
      <c r="Z1744" s="92"/>
      <c r="AA1744" s="92"/>
      <c r="AB1744" s="92"/>
      <c r="AC1744" s="93">
        <v>498.12</v>
      </c>
      <c r="AD1744" s="93"/>
    </row>
    <row r="1745" spans="1:30" x14ac:dyDescent="0.25">
      <c r="C1745" s="91" t="s">
        <v>2</v>
      </c>
      <c r="G1745" s="91" t="s">
        <v>2</v>
      </c>
      <c r="K1745" s="91" t="s">
        <v>2</v>
      </c>
      <c r="O1745" s="92" t="s">
        <v>1380</v>
      </c>
      <c r="P1745" s="92"/>
      <c r="Q1745" s="92"/>
      <c r="R1745" s="92"/>
      <c r="S1745" s="92"/>
      <c r="T1745" s="92"/>
      <c r="U1745" s="92"/>
      <c r="V1745" s="92"/>
      <c r="W1745" s="92"/>
      <c r="X1745" s="92"/>
      <c r="Y1745" s="92"/>
      <c r="Z1745" s="92"/>
      <c r="AA1745" s="92"/>
      <c r="AB1745" s="92"/>
      <c r="AC1745" s="93">
        <v>1403.82</v>
      </c>
      <c r="AD1745" s="93"/>
    </row>
    <row r="1746" spans="1:30" x14ac:dyDescent="0.25">
      <c r="B1746" s="90" t="s">
        <v>1381</v>
      </c>
      <c r="C1746" s="90"/>
      <c r="D1746" s="90"/>
      <c r="F1746" s="90" t="s">
        <v>172</v>
      </c>
      <c r="G1746" s="90"/>
      <c r="H1746" s="90"/>
      <c r="I1746" s="90"/>
      <c r="J1746" s="90" t="s">
        <v>1382</v>
      </c>
      <c r="K1746" s="90"/>
      <c r="L1746" s="90"/>
      <c r="N1746" s="90" t="s">
        <v>1383</v>
      </c>
      <c r="O1746" s="90"/>
      <c r="P1746" s="90"/>
      <c r="Q1746" s="90"/>
      <c r="R1746" s="90"/>
      <c r="S1746" s="90"/>
      <c r="T1746" s="90"/>
      <c r="U1746" s="90"/>
      <c r="V1746" s="90"/>
      <c r="W1746" s="90"/>
      <c r="X1746" s="90"/>
      <c r="Y1746" s="90"/>
      <c r="Z1746" s="90"/>
      <c r="AA1746" s="90"/>
      <c r="AC1746" s="82">
        <v>3450</v>
      </c>
      <c r="AD1746" s="82"/>
    </row>
    <row r="1747" spans="1:30" x14ac:dyDescent="0.25">
      <c r="C1747" s="91" t="s">
        <v>2</v>
      </c>
      <c r="G1747" s="91" t="s">
        <v>2</v>
      </c>
      <c r="K1747" s="91" t="s">
        <v>2</v>
      </c>
      <c r="O1747" s="92" t="s">
        <v>1288</v>
      </c>
      <c r="P1747" s="92"/>
      <c r="Q1747" s="92"/>
      <c r="R1747" s="92"/>
      <c r="S1747" s="92"/>
      <c r="T1747" s="92"/>
      <c r="U1747" s="92"/>
      <c r="V1747" s="92"/>
      <c r="W1747" s="92"/>
      <c r="X1747" s="92"/>
      <c r="Y1747" s="92"/>
      <c r="Z1747" s="92"/>
      <c r="AA1747" s="92"/>
      <c r="AB1747" s="92"/>
    </row>
    <row r="1748" spans="1:30" x14ac:dyDescent="0.25">
      <c r="B1748" s="90" t="s">
        <v>1384</v>
      </c>
      <c r="C1748" s="90"/>
      <c r="D1748" s="90"/>
      <c r="F1748" s="90" t="s">
        <v>172</v>
      </c>
      <c r="G1748" s="90"/>
      <c r="H1748" s="90"/>
      <c r="I1748" s="90"/>
      <c r="J1748" s="90" t="s">
        <v>1385</v>
      </c>
      <c r="K1748" s="90"/>
      <c r="L1748" s="90"/>
      <c r="N1748" s="90" t="s">
        <v>1386</v>
      </c>
      <c r="O1748" s="90"/>
      <c r="P1748" s="90"/>
      <c r="Q1748" s="90"/>
      <c r="R1748" s="90"/>
      <c r="S1748" s="90"/>
      <c r="T1748" s="90"/>
      <c r="U1748" s="90"/>
      <c r="V1748" s="90"/>
      <c r="W1748" s="90"/>
      <c r="X1748" s="90"/>
      <c r="Y1748" s="90"/>
      <c r="Z1748" s="90"/>
      <c r="AA1748" s="90"/>
      <c r="AC1748" s="82">
        <v>3400</v>
      </c>
      <c r="AD1748" s="82"/>
    </row>
    <row r="1749" spans="1:30" x14ac:dyDescent="0.25">
      <c r="C1749" s="91" t="s">
        <v>2</v>
      </c>
      <c r="G1749" s="91" t="s">
        <v>2</v>
      </c>
      <c r="K1749" s="91" t="s">
        <v>2</v>
      </c>
      <c r="O1749" s="92" t="s">
        <v>1387</v>
      </c>
      <c r="P1749" s="92"/>
      <c r="Q1749" s="92"/>
      <c r="R1749" s="92"/>
      <c r="S1749" s="92"/>
      <c r="T1749" s="92"/>
      <c r="U1749" s="92"/>
      <c r="V1749" s="92"/>
      <c r="W1749" s="92"/>
      <c r="X1749" s="92"/>
      <c r="Y1749" s="92"/>
      <c r="Z1749" s="92"/>
      <c r="AA1749" s="92"/>
      <c r="AB1749" s="92"/>
    </row>
    <row r="1750" spans="1:30" x14ac:dyDescent="0.25">
      <c r="B1750" s="90" t="s">
        <v>1388</v>
      </c>
      <c r="C1750" s="90"/>
      <c r="D1750" s="90"/>
      <c r="F1750" s="90" t="s">
        <v>314</v>
      </c>
      <c r="G1750" s="90"/>
      <c r="H1750" s="90"/>
      <c r="I1750" s="90"/>
      <c r="J1750" s="90" t="s">
        <v>1389</v>
      </c>
      <c r="K1750" s="90"/>
      <c r="L1750" s="90"/>
      <c r="N1750" s="90" t="s">
        <v>1390</v>
      </c>
      <c r="O1750" s="90"/>
      <c r="P1750" s="90"/>
      <c r="Q1750" s="90"/>
      <c r="R1750" s="90"/>
      <c r="S1750" s="90"/>
      <c r="T1750" s="90"/>
      <c r="U1750" s="90"/>
      <c r="V1750" s="90"/>
      <c r="W1750" s="90"/>
      <c r="X1750" s="90"/>
      <c r="Y1750" s="90"/>
      <c r="Z1750" s="90"/>
      <c r="AA1750" s="90"/>
      <c r="AC1750" s="82">
        <v>11250</v>
      </c>
      <c r="AD1750" s="82"/>
    </row>
    <row r="1751" spans="1:30" x14ac:dyDescent="0.25">
      <c r="C1751" s="91" t="s">
        <v>2</v>
      </c>
      <c r="G1751" s="91" t="s">
        <v>2</v>
      </c>
      <c r="K1751" s="91" t="s">
        <v>2</v>
      </c>
      <c r="O1751" s="92" t="s">
        <v>1391</v>
      </c>
      <c r="P1751" s="92"/>
      <c r="Q1751" s="92"/>
      <c r="R1751" s="92"/>
      <c r="S1751" s="92"/>
      <c r="T1751" s="92"/>
      <c r="U1751" s="92"/>
      <c r="V1751" s="92"/>
      <c r="W1751" s="92"/>
      <c r="X1751" s="92"/>
      <c r="Y1751" s="92"/>
      <c r="Z1751" s="92"/>
      <c r="AA1751" s="92"/>
      <c r="AB1751" s="92"/>
    </row>
    <row r="1752" spans="1:30" x14ac:dyDescent="0.25">
      <c r="B1752" s="90" t="s">
        <v>1392</v>
      </c>
      <c r="C1752" s="90"/>
      <c r="D1752" s="90"/>
      <c r="F1752" s="90" t="s">
        <v>314</v>
      </c>
      <c r="G1752" s="90"/>
      <c r="H1752" s="90"/>
      <c r="I1752" s="90"/>
      <c r="J1752" s="90" t="s">
        <v>1393</v>
      </c>
      <c r="K1752" s="90"/>
      <c r="L1752" s="90"/>
      <c r="N1752" s="90" t="s">
        <v>1394</v>
      </c>
      <c r="O1752" s="90"/>
      <c r="P1752" s="90"/>
      <c r="Q1752" s="90"/>
      <c r="R1752" s="90"/>
      <c r="S1752" s="90"/>
      <c r="T1752" s="90"/>
      <c r="U1752" s="90"/>
      <c r="V1752" s="90"/>
      <c r="W1752" s="90"/>
      <c r="X1752" s="90"/>
      <c r="Y1752" s="90"/>
      <c r="Z1752" s="90"/>
      <c r="AA1752" s="90"/>
      <c r="AC1752" s="82">
        <v>6900</v>
      </c>
      <c r="AD1752" s="82"/>
    </row>
    <row r="1753" spans="1:30" x14ac:dyDescent="0.25">
      <c r="C1753" s="91" t="s">
        <v>2</v>
      </c>
      <c r="G1753" s="91" t="s">
        <v>2</v>
      </c>
      <c r="K1753" s="91" t="s">
        <v>2</v>
      </c>
      <c r="O1753" s="92" t="s">
        <v>1288</v>
      </c>
      <c r="P1753" s="92"/>
      <c r="Q1753" s="92"/>
      <c r="R1753" s="92"/>
      <c r="S1753" s="92"/>
      <c r="T1753" s="92"/>
      <c r="U1753" s="92"/>
      <c r="V1753" s="92"/>
      <c r="W1753" s="92"/>
      <c r="X1753" s="92"/>
      <c r="Y1753" s="92"/>
      <c r="Z1753" s="92"/>
      <c r="AA1753" s="92"/>
      <c r="AB1753" s="92"/>
    </row>
    <row r="1754" spans="1:30" ht="10.5" customHeight="1" x14ac:dyDescent="0.25"/>
    <row r="1755" spans="1:30" ht="12" customHeight="1" x14ac:dyDescent="0.25"/>
    <row r="1756" spans="1:30" ht="13.5" customHeight="1" x14ac:dyDescent="0.25">
      <c r="A1756" s="85" t="s">
        <v>45</v>
      </c>
      <c r="B1756" s="85"/>
      <c r="C1756" s="85"/>
      <c r="D1756" s="85"/>
      <c r="E1756" s="85"/>
      <c r="F1756" s="85"/>
      <c r="G1756" s="85"/>
      <c r="H1756" s="85"/>
      <c r="I1756" s="85"/>
      <c r="J1756" s="85"/>
      <c r="K1756" s="85"/>
      <c r="L1756" s="85"/>
      <c r="M1756" s="85"/>
      <c r="R1756" s="86" t="s">
        <v>1395</v>
      </c>
      <c r="S1756" s="86"/>
      <c r="T1756" s="86"/>
      <c r="U1756" s="86"/>
      <c r="V1756" s="86"/>
      <c r="W1756" s="86"/>
      <c r="X1756" s="86"/>
      <c r="Y1756" s="86"/>
      <c r="Z1756" s="86"/>
      <c r="AA1756" s="86"/>
      <c r="AB1756" s="86"/>
      <c r="AC1756" s="86"/>
      <c r="AD1756" s="86"/>
    </row>
    <row r="1757" spans="1:30" ht="25.5" customHeight="1" x14ac:dyDescent="0.25">
      <c r="C1757" s="77" t="s">
        <v>47</v>
      </c>
      <c r="D1757" s="77"/>
      <c r="E1757" s="77"/>
      <c r="F1757" s="77"/>
      <c r="G1757" s="77"/>
      <c r="H1757" s="77"/>
      <c r="I1757" s="77"/>
      <c r="J1757" s="77"/>
      <c r="K1757" s="77"/>
      <c r="L1757" s="77"/>
      <c r="M1757" s="77"/>
      <c r="N1757" s="77"/>
      <c r="O1757" s="77"/>
      <c r="P1757" s="77"/>
      <c r="Q1757" s="77"/>
      <c r="R1757" s="77"/>
      <c r="S1757" s="77"/>
      <c r="T1757" s="77"/>
      <c r="U1757" s="77"/>
      <c r="V1757" s="77"/>
      <c r="W1757" s="77"/>
      <c r="X1757" s="77"/>
      <c r="Y1757" s="77"/>
      <c r="Z1757" s="77"/>
      <c r="AA1757" s="77"/>
      <c r="AB1757" s="77"/>
      <c r="AC1757" s="77"/>
    </row>
    <row r="1758" spans="1:30" ht="7.5" customHeight="1" x14ac:dyDescent="0.25"/>
    <row r="1759" spans="1:30" ht="18.75" customHeight="1" x14ac:dyDescent="0.25">
      <c r="I1759" s="87" t="s">
        <v>48</v>
      </c>
      <c r="J1759" s="87"/>
      <c r="K1759" s="87"/>
      <c r="L1759" s="87"/>
      <c r="M1759" s="87"/>
      <c r="N1759" s="87"/>
      <c r="O1759" s="87"/>
      <c r="P1759" s="87"/>
      <c r="S1759" s="88" t="s">
        <v>49</v>
      </c>
      <c r="T1759" s="88"/>
      <c r="U1759" s="88"/>
      <c r="V1759" s="88"/>
      <c r="W1759" s="88"/>
      <c r="X1759" s="88"/>
      <c r="Y1759" s="88"/>
    </row>
    <row r="1760" spans="1:30" ht="6.75" customHeight="1" x14ac:dyDescent="0.25"/>
    <row r="1761" spans="1:30" ht="14.25" customHeight="1" x14ac:dyDescent="0.25">
      <c r="A1761" s="89" t="s">
        <v>1259</v>
      </c>
      <c r="B1761" s="89"/>
      <c r="C1761" s="89"/>
      <c r="D1761" s="89"/>
      <c r="E1761" s="89"/>
      <c r="F1761" s="89"/>
      <c r="G1761" s="89"/>
      <c r="H1761" s="89"/>
      <c r="I1761" s="89"/>
      <c r="J1761" s="89"/>
      <c r="K1761" s="89"/>
      <c r="L1761" s="89"/>
      <c r="M1761" s="89"/>
      <c r="N1761" s="89"/>
      <c r="O1761" s="89"/>
    </row>
    <row r="1762" spans="1:30" x14ac:dyDescent="0.25">
      <c r="B1762" s="79" t="s">
        <v>51</v>
      </c>
      <c r="C1762" s="79"/>
      <c r="D1762" s="79"/>
      <c r="F1762" s="79" t="s">
        <v>52</v>
      </c>
      <c r="G1762" s="79"/>
      <c r="H1762" s="79"/>
      <c r="I1762" s="79"/>
      <c r="J1762" s="79" t="s">
        <v>53</v>
      </c>
      <c r="K1762" s="79"/>
      <c r="L1762" s="79"/>
      <c r="N1762" s="79" t="s">
        <v>54</v>
      </c>
      <c r="O1762" s="79"/>
      <c r="P1762" s="79"/>
      <c r="Q1762" s="79"/>
      <c r="R1762" s="79"/>
      <c r="S1762" s="79"/>
      <c r="T1762" s="79"/>
      <c r="U1762" s="79"/>
      <c r="V1762" s="79"/>
      <c r="W1762" s="79"/>
      <c r="X1762" s="79"/>
      <c r="Y1762" s="79"/>
      <c r="Z1762" s="79"/>
      <c r="AA1762" s="79"/>
      <c r="AC1762" s="80" t="s">
        <v>55</v>
      </c>
      <c r="AD1762" s="80"/>
    </row>
    <row r="1763" spans="1:30" x14ac:dyDescent="0.25">
      <c r="B1763" s="90" t="s">
        <v>906</v>
      </c>
      <c r="C1763" s="90"/>
      <c r="D1763" s="90"/>
      <c r="F1763" s="90" t="s">
        <v>391</v>
      </c>
      <c r="G1763" s="90"/>
      <c r="H1763" s="90"/>
      <c r="I1763" s="90"/>
      <c r="J1763" s="90" t="s">
        <v>538</v>
      </c>
      <c r="K1763" s="90"/>
      <c r="L1763" s="90"/>
      <c r="N1763" s="90" t="s">
        <v>539</v>
      </c>
      <c r="O1763" s="90"/>
      <c r="P1763" s="90"/>
      <c r="Q1763" s="90"/>
      <c r="R1763" s="90"/>
      <c r="S1763" s="90"/>
      <c r="T1763" s="90"/>
      <c r="U1763" s="90"/>
      <c r="V1763" s="90"/>
      <c r="W1763" s="90"/>
      <c r="X1763" s="90"/>
      <c r="Y1763" s="90"/>
      <c r="Z1763" s="90"/>
      <c r="AA1763" s="90"/>
      <c r="AC1763" s="82">
        <v>10113.94</v>
      </c>
      <c r="AD1763" s="82"/>
    </row>
    <row r="1764" spans="1:30" x14ac:dyDescent="0.25">
      <c r="C1764" s="91" t="s">
        <v>2</v>
      </c>
      <c r="G1764" s="91" t="s">
        <v>2</v>
      </c>
      <c r="K1764" s="91" t="s">
        <v>2</v>
      </c>
      <c r="O1764" s="92" t="s">
        <v>1396</v>
      </c>
      <c r="P1764" s="92"/>
      <c r="Q1764" s="92"/>
      <c r="R1764" s="92"/>
      <c r="S1764" s="92"/>
      <c r="T1764" s="92"/>
      <c r="U1764" s="92"/>
      <c r="V1764" s="92"/>
      <c r="W1764" s="92"/>
      <c r="X1764" s="92"/>
      <c r="Y1764" s="92"/>
      <c r="Z1764" s="92"/>
      <c r="AA1764" s="92"/>
      <c r="AB1764" s="92"/>
      <c r="AC1764" s="93">
        <v>535.78</v>
      </c>
      <c r="AD1764" s="93"/>
    </row>
    <row r="1765" spans="1:30" x14ac:dyDescent="0.25">
      <c r="C1765" s="91" t="s">
        <v>2</v>
      </c>
      <c r="G1765" s="91" t="s">
        <v>2</v>
      </c>
      <c r="K1765" s="91" t="s">
        <v>2</v>
      </c>
      <c r="O1765" s="92" t="s">
        <v>1397</v>
      </c>
      <c r="P1765" s="92"/>
      <c r="Q1765" s="92"/>
      <c r="R1765" s="92"/>
      <c r="S1765" s="92"/>
      <c r="T1765" s="92"/>
      <c r="U1765" s="92"/>
      <c r="V1765" s="92"/>
      <c r="W1765" s="92"/>
      <c r="X1765" s="92"/>
      <c r="Y1765" s="92"/>
      <c r="Z1765" s="92"/>
      <c r="AA1765" s="92"/>
      <c r="AB1765" s="92"/>
      <c r="AC1765" s="93">
        <v>1143.99</v>
      </c>
      <c r="AD1765" s="93"/>
    </row>
    <row r="1766" spans="1:30" x14ac:dyDescent="0.25">
      <c r="C1766" s="91" t="s">
        <v>2</v>
      </c>
      <c r="G1766" s="91" t="s">
        <v>2</v>
      </c>
      <c r="K1766" s="91" t="s">
        <v>2</v>
      </c>
      <c r="O1766" s="92" t="s">
        <v>1398</v>
      </c>
      <c r="P1766" s="92"/>
      <c r="Q1766" s="92"/>
      <c r="R1766" s="92"/>
      <c r="S1766" s="92"/>
      <c r="T1766" s="92"/>
      <c r="U1766" s="92"/>
      <c r="V1766" s="92"/>
      <c r="W1766" s="92"/>
      <c r="X1766" s="92"/>
      <c r="Y1766" s="92"/>
      <c r="Z1766" s="92"/>
      <c r="AA1766" s="92"/>
      <c r="AB1766" s="92"/>
      <c r="AC1766" s="93">
        <v>685.46</v>
      </c>
      <c r="AD1766" s="93"/>
    </row>
    <row r="1767" spans="1:30" x14ac:dyDescent="0.25">
      <c r="C1767" s="91" t="s">
        <v>2</v>
      </c>
      <c r="G1767" s="91" t="s">
        <v>2</v>
      </c>
      <c r="K1767" s="91" t="s">
        <v>2</v>
      </c>
      <c r="O1767" s="92" t="s">
        <v>1399</v>
      </c>
      <c r="P1767" s="92"/>
      <c r="Q1767" s="92"/>
      <c r="R1767" s="92"/>
      <c r="S1767" s="92"/>
      <c r="T1767" s="92"/>
      <c r="U1767" s="92"/>
      <c r="V1767" s="92"/>
      <c r="W1767" s="92"/>
      <c r="X1767" s="92"/>
      <c r="Y1767" s="92"/>
      <c r="Z1767" s="92"/>
      <c r="AA1767" s="92"/>
      <c r="AB1767" s="92"/>
      <c r="AC1767" s="93">
        <v>361.95</v>
      </c>
      <c r="AD1767" s="93"/>
    </row>
    <row r="1768" spans="1:30" x14ac:dyDescent="0.25">
      <c r="C1768" s="91" t="s">
        <v>2</v>
      </c>
      <c r="G1768" s="91" t="s">
        <v>2</v>
      </c>
      <c r="K1768" s="91" t="s">
        <v>2</v>
      </c>
      <c r="O1768" s="92" t="s">
        <v>1400</v>
      </c>
      <c r="P1768" s="92"/>
      <c r="Q1768" s="92"/>
      <c r="R1768" s="92"/>
      <c r="S1768" s="92"/>
      <c r="T1768" s="92"/>
      <c r="U1768" s="92"/>
      <c r="V1768" s="92"/>
      <c r="W1768" s="92"/>
      <c r="X1768" s="92"/>
      <c r="Y1768" s="92"/>
      <c r="Z1768" s="92"/>
      <c r="AA1768" s="92"/>
      <c r="AB1768" s="92"/>
      <c r="AC1768" s="93">
        <v>336</v>
      </c>
      <c r="AD1768" s="93"/>
    </row>
    <row r="1769" spans="1:30" x14ac:dyDescent="0.25">
      <c r="C1769" s="91" t="s">
        <v>2</v>
      </c>
      <c r="G1769" s="91" t="s">
        <v>2</v>
      </c>
      <c r="K1769" s="91" t="s">
        <v>2</v>
      </c>
      <c r="O1769" s="92" t="s">
        <v>1401</v>
      </c>
      <c r="P1769" s="92"/>
      <c r="Q1769" s="92"/>
      <c r="R1769" s="92"/>
      <c r="S1769" s="92"/>
      <c r="T1769" s="92"/>
      <c r="U1769" s="92"/>
      <c r="V1769" s="92"/>
      <c r="W1769" s="92"/>
      <c r="X1769" s="92"/>
      <c r="Y1769" s="92"/>
      <c r="Z1769" s="92"/>
      <c r="AA1769" s="92"/>
      <c r="AB1769" s="92"/>
      <c r="AC1769" s="93">
        <v>855</v>
      </c>
      <c r="AD1769" s="93"/>
    </row>
    <row r="1770" spans="1:30" x14ac:dyDescent="0.25">
      <c r="C1770" s="91" t="s">
        <v>2</v>
      </c>
      <c r="G1770" s="91" t="s">
        <v>2</v>
      </c>
      <c r="K1770" s="91" t="s">
        <v>2</v>
      </c>
      <c r="O1770" s="92" t="s">
        <v>1402</v>
      </c>
      <c r="P1770" s="92"/>
      <c r="Q1770" s="92"/>
      <c r="R1770" s="92"/>
      <c r="S1770" s="92"/>
      <c r="T1770" s="92"/>
      <c r="U1770" s="92"/>
      <c r="V1770" s="92"/>
      <c r="W1770" s="92"/>
      <c r="X1770" s="92"/>
      <c r="Y1770" s="92"/>
      <c r="Z1770" s="92"/>
      <c r="AA1770" s="92"/>
      <c r="AB1770" s="92"/>
      <c r="AC1770" s="93">
        <v>510.79</v>
      </c>
      <c r="AD1770" s="93"/>
    </row>
    <row r="1771" spans="1:30" x14ac:dyDescent="0.25">
      <c r="C1771" s="91" t="s">
        <v>2</v>
      </c>
      <c r="G1771" s="91" t="s">
        <v>2</v>
      </c>
      <c r="K1771" s="91" t="s">
        <v>2</v>
      </c>
      <c r="O1771" s="92" t="s">
        <v>1403</v>
      </c>
      <c r="P1771" s="92"/>
      <c r="Q1771" s="92"/>
      <c r="R1771" s="92"/>
      <c r="S1771" s="92"/>
      <c r="T1771" s="92"/>
      <c r="U1771" s="92"/>
      <c r="V1771" s="92"/>
      <c r="W1771" s="92"/>
      <c r="X1771" s="92"/>
      <c r="Y1771" s="92"/>
      <c r="Z1771" s="92"/>
      <c r="AA1771" s="92"/>
      <c r="AB1771" s="92"/>
      <c r="AC1771" s="93">
        <v>504</v>
      </c>
      <c r="AD1771" s="93"/>
    </row>
    <row r="1772" spans="1:30" x14ac:dyDescent="0.25">
      <c r="C1772" s="91" t="s">
        <v>2</v>
      </c>
      <c r="G1772" s="91" t="s">
        <v>2</v>
      </c>
      <c r="K1772" s="91" t="s">
        <v>2</v>
      </c>
      <c r="O1772" s="92" t="s">
        <v>1404</v>
      </c>
      <c r="P1772" s="92"/>
      <c r="Q1772" s="92"/>
      <c r="R1772" s="92"/>
      <c r="S1772" s="92"/>
      <c r="T1772" s="92"/>
      <c r="U1772" s="92"/>
      <c r="V1772" s="92"/>
      <c r="W1772" s="92"/>
      <c r="X1772" s="92"/>
      <c r="Y1772" s="92"/>
      <c r="Z1772" s="92"/>
      <c r="AA1772" s="92"/>
      <c r="AB1772" s="92"/>
      <c r="AC1772" s="93">
        <v>1143.99</v>
      </c>
      <c r="AD1772" s="93"/>
    </row>
    <row r="1773" spans="1:30" x14ac:dyDescent="0.25">
      <c r="C1773" s="91" t="s">
        <v>2</v>
      </c>
      <c r="G1773" s="91" t="s">
        <v>2</v>
      </c>
      <c r="K1773" s="91" t="s">
        <v>2</v>
      </c>
      <c r="O1773" s="92" t="s">
        <v>1398</v>
      </c>
      <c r="P1773" s="92"/>
      <c r="Q1773" s="92"/>
      <c r="R1773" s="92"/>
      <c r="S1773" s="92"/>
      <c r="T1773" s="92"/>
      <c r="U1773" s="92"/>
      <c r="V1773" s="92"/>
      <c r="W1773" s="92"/>
      <c r="X1773" s="92"/>
      <c r="Y1773" s="92"/>
      <c r="Z1773" s="92"/>
      <c r="AA1773" s="92"/>
      <c r="AB1773" s="92"/>
      <c r="AC1773" s="93">
        <v>685.46</v>
      </c>
      <c r="AD1773" s="93"/>
    </row>
    <row r="1774" spans="1:30" x14ac:dyDescent="0.25">
      <c r="C1774" s="91" t="s">
        <v>2</v>
      </c>
      <c r="G1774" s="91" t="s">
        <v>2</v>
      </c>
      <c r="K1774" s="91" t="s">
        <v>2</v>
      </c>
      <c r="O1774" s="92" t="s">
        <v>1405</v>
      </c>
      <c r="P1774" s="92"/>
      <c r="Q1774" s="92"/>
      <c r="R1774" s="92"/>
      <c r="S1774" s="92"/>
      <c r="T1774" s="92"/>
      <c r="U1774" s="92"/>
      <c r="V1774" s="92"/>
      <c r="W1774" s="92"/>
      <c r="X1774" s="92"/>
      <c r="Y1774" s="92"/>
      <c r="Z1774" s="92"/>
      <c r="AA1774" s="92"/>
      <c r="AB1774" s="92"/>
      <c r="AC1774" s="93">
        <v>1088</v>
      </c>
      <c r="AD1774" s="93"/>
    </row>
    <row r="1775" spans="1:30" x14ac:dyDescent="0.25">
      <c r="C1775" s="91" t="s">
        <v>2</v>
      </c>
      <c r="G1775" s="91" t="s">
        <v>2</v>
      </c>
      <c r="K1775" s="91" t="s">
        <v>2</v>
      </c>
      <c r="O1775" s="92" t="s">
        <v>1402</v>
      </c>
      <c r="P1775" s="92"/>
      <c r="Q1775" s="92"/>
      <c r="R1775" s="92"/>
      <c r="S1775" s="92"/>
      <c r="T1775" s="92"/>
      <c r="U1775" s="92"/>
      <c r="V1775" s="92"/>
      <c r="W1775" s="92"/>
      <c r="X1775" s="92"/>
      <c r="Y1775" s="92"/>
      <c r="Z1775" s="92"/>
      <c r="AA1775" s="92"/>
      <c r="AB1775" s="92"/>
      <c r="AC1775" s="93">
        <v>510.79</v>
      </c>
      <c r="AD1775" s="93"/>
    </row>
    <row r="1776" spans="1:30" x14ac:dyDescent="0.25">
      <c r="C1776" s="91" t="s">
        <v>2</v>
      </c>
      <c r="G1776" s="91" t="s">
        <v>2</v>
      </c>
      <c r="K1776" s="91" t="s">
        <v>2</v>
      </c>
      <c r="O1776" s="92" t="s">
        <v>1406</v>
      </c>
      <c r="P1776" s="92"/>
      <c r="Q1776" s="92"/>
      <c r="R1776" s="92"/>
      <c r="S1776" s="92"/>
      <c r="T1776" s="92"/>
      <c r="U1776" s="92"/>
      <c r="V1776" s="92"/>
      <c r="W1776" s="92"/>
      <c r="X1776" s="92"/>
      <c r="Y1776" s="92"/>
      <c r="Z1776" s="92"/>
      <c r="AA1776" s="92"/>
      <c r="AB1776" s="92"/>
      <c r="AC1776" s="93">
        <v>535.78</v>
      </c>
      <c r="AD1776" s="93"/>
    </row>
    <row r="1777" spans="1:30" x14ac:dyDescent="0.25">
      <c r="C1777" s="91" t="s">
        <v>2</v>
      </c>
      <c r="G1777" s="91" t="s">
        <v>2</v>
      </c>
      <c r="K1777" s="91" t="s">
        <v>2</v>
      </c>
      <c r="O1777" s="92" t="s">
        <v>1407</v>
      </c>
      <c r="P1777" s="92"/>
      <c r="Q1777" s="92"/>
      <c r="R1777" s="92"/>
      <c r="S1777" s="92"/>
      <c r="T1777" s="92"/>
      <c r="U1777" s="92"/>
      <c r="V1777" s="92"/>
      <c r="W1777" s="92"/>
      <c r="X1777" s="92"/>
      <c r="Y1777" s="92"/>
      <c r="Z1777" s="92"/>
      <c r="AA1777" s="92"/>
      <c r="AB1777" s="92"/>
      <c r="AC1777" s="93">
        <v>361.95</v>
      </c>
      <c r="AD1777" s="93"/>
    </row>
    <row r="1778" spans="1:30" x14ac:dyDescent="0.25">
      <c r="C1778" s="91" t="s">
        <v>2</v>
      </c>
      <c r="G1778" s="91" t="s">
        <v>2</v>
      </c>
      <c r="K1778" s="91" t="s">
        <v>2</v>
      </c>
      <c r="O1778" s="92" t="s">
        <v>1401</v>
      </c>
      <c r="P1778" s="92"/>
      <c r="Q1778" s="92"/>
      <c r="R1778" s="92"/>
      <c r="S1778" s="92"/>
      <c r="T1778" s="92"/>
      <c r="U1778" s="92"/>
      <c r="V1778" s="92"/>
      <c r="W1778" s="92"/>
      <c r="X1778" s="92"/>
      <c r="Y1778" s="92"/>
      <c r="Z1778" s="92"/>
      <c r="AA1778" s="92"/>
      <c r="AB1778" s="92"/>
      <c r="AC1778" s="93">
        <v>855</v>
      </c>
      <c r="AD1778" s="93"/>
    </row>
    <row r="1779" spans="1:30" x14ac:dyDescent="0.25">
      <c r="B1779" s="90" t="s">
        <v>1408</v>
      </c>
      <c r="C1779" s="90"/>
      <c r="D1779" s="90"/>
      <c r="F1779" s="90" t="s">
        <v>391</v>
      </c>
      <c r="G1779" s="90"/>
      <c r="H1779" s="90"/>
      <c r="I1779" s="90"/>
      <c r="J1779" s="90" t="s">
        <v>1409</v>
      </c>
      <c r="K1779" s="90"/>
      <c r="L1779" s="90"/>
      <c r="N1779" s="90" t="s">
        <v>1410</v>
      </c>
      <c r="O1779" s="90"/>
      <c r="P1779" s="90"/>
      <c r="Q1779" s="90"/>
      <c r="R1779" s="90"/>
      <c r="S1779" s="90"/>
      <c r="T1779" s="90"/>
      <c r="U1779" s="90"/>
      <c r="V1779" s="90"/>
      <c r="W1779" s="90"/>
      <c r="X1779" s="90"/>
      <c r="Y1779" s="90"/>
      <c r="Z1779" s="90"/>
      <c r="AA1779" s="90"/>
      <c r="AC1779" s="82">
        <v>40000</v>
      </c>
      <c r="AD1779" s="82"/>
    </row>
    <row r="1780" spans="1:30" x14ac:dyDescent="0.25">
      <c r="C1780" s="91" t="s">
        <v>2</v>
      </c>
      <c r="G1780" s="91" t="s">
        <v>2</v>
      </c>
      <c r="K1780" s="91" t="s">
        <v>2</v>
      </c>
      <c r="O1780" s="92" t="s">
        <v>1411</v>
      </c>
      <c r="P1780" s="92"/>
      <c r="Q1780" s="92"/>
      <c r="R1780" s="92"/>
      <c r="S1780" s="92"/>
      <c r="T1780" s="92"/>
      <c r="U1780" s="92"/>
      <c r="V1780" s="92"/>
      <c r="W1780" s="92"/>
      <c r="X1780" s="92"/>
      <c r="Y1780" s="92"/>
      <c r="Z1780" s="92"/>
      <c r="AA1780" s="92"/>
      <c r="AB1780" s="92"/>
    </row>
    <row r="1781" spans="1:30" x14ac:dyDescent="0.25">
      <c r="B1781" s="90" t="s">
        <v>1412</v>
      </c>
      <c r="C1781" s="90"/>
      <c r="D1781" s="90"/>
      <c r="F1781" s="90" t="s">
        <v>391</v>
      </c>
      <c r="G1781" s="90"/>
      <c r="H1781" s="90"/>
      <c r="I1781" s="90"/>
      <c r="J1781" s="90" t="s">
        <v>1413</v>
      </c>
      <c r="K1781" s="90"/>
      <c r="L1781" s="90"/>
      <c r="N1781" s="90" t="s">
        <v>1414</v>
      </c>
      <c r="O1781" s="90"/>
      <c r="P1781" s="90"/>
      <c r="Q1781" s="90"/>
      <c r="R1781" s="90"/>
      <c r="S1781" s="90"/>
      <c r="T1781" s="90"/>
      <c r="U1781" s="90"/>
      <c r="V1781" s="90"/>
      <c r="W1781" s="90"/>
      <c r="X1781" s="90"/>
      <c r="Y1781" s="90"/>
      <c r="Z1781" s="90"/>
      <c r="AA1781" s="90"/>
      <c r="AC1781" s="82">
        <v>11298.8</v>
      </c>
      <c r="AD1781" s="82"/>
    </row>
    <row r="1782" spans="1:30" x14ac:dyDescent="0.25">
      <c r="C1782" s="91" t="s">
        <v>2</v>
      </c>
      <c r="G1782" s="91" t="s">
        <v>2</v>
      </c>
      <c r="K1782" s="91" t="s">
        <v>2</v>
      </c>
      <c r="O1782" s="92" t="s">
        <v>1415</v>
      </c>
      <c r="P1782" s="92"/>
      <c r="Q1782" s="92"/>
      <c r="R1782" s="92"/>
      <c r="S1782" s="92"/>
      <c r="T1782" s="92"/>
      <c r="U1782" s="92"/>
      <c r="V1782" s="92"/>
      <c r="W1782" s="92"/>
      <c r="X1782" s="92"/>
      <c r="Y1782" s="92"/>
      <c r="Z1782" s="92"/>
      <c r="AA1782" s="92"/>
      <c r="AB1782" s="92"/>
    </row>
    <row r="1783" spans="1:30" x14ac:dyDescent="0.25">
      <c r="B1783" s="90" t="s">
        <v>1416</v>
      </c>
      <c r="C1783" s="90"/>
      <c r="D1783" s="90"/>
      <c r="F1783" s="90" t="s">
        <v>391</v>
      </c>
      <c r="G1783" s="90"/>
      <c r="H1783" s="90"/>
      <c r="I1783" s="90"/>
      <c r="J1783" s="90" t="s">
        <v>1417</v>
      </c>
      <c r="K1783" s="90"/>
      <c r="L1783" s="90"/>
      <c r="N1783" s="90" t="s">
        <v>1418</v>
      </c>
      <c r="O1783" s="90"/>
      <c r="P1783" s="90"/>
      <c r="Q1783" s="90"/>
      <c r="R1783" s="90"/>
      <c r="S1783" s="90"/>
      <c r="T1783" s="90"/>
      <c r="U1783" s="90"/>
      <c r="V1783" s="90"/>
      <c r="W1783" s="90"/>
      <c r="X1783" s="90"/>
      <c r="Y1783" s="90"/>
      <c r="Z1783" s="90"/>
      <c r="AA1783" s="90"/>
      <c r="AC1783" s="82">
        <v>8.74</v>
      </c>
      <c r="AD1783" s="82"/>
    </row>
    <row r="1784" spans="1:30" x14ac:dyDescent="0.25">
      <c r="C1784" s="91" t="s">
        <v>2</v>
      </c>
      <c r="G1784" s="91" t="s">
        <v>2</v>
      </c>
      <c r="K1784" s="91" t="s">
        <v>2</v>
      </c>
      <c r="O1784" s="92" t="s">
        <v>506</v>
      </c>
      <c r="P1784" s="92"/>
      <c r="Q1784" s="92"/>
      <c r="R1784" s="92"/>
      <c r="S1784" s="92"/>
      <c r="T1784" s="92"/>
      <c r="U1784" s="92"/>
      <c r="V1784" s="92"/>
      <c r="W1784" s="92"/>
      <c r="X1784" s="92"/>
      <c r="Y1784" s="92"/>
      <c r="Z1784" s="92"/>
      <c r="AA1784" s="92"/>
      <c r="AB1784" s="92"/>
    </row>
    <row r="1785" spans="1:30" x14ac:dyDescent="0.25">
      <c r="B1785" s="90" t="s">
        <v>1419</v>
      </c>
      <c r="C1785" s="90"/>
      <c r="D1785" s="90"/>
      <c r="F1785" s="90" t="s">
        <v>391</v>
      </c>
      <c r="G1785" s="90"/>
      <c r="H1785" s="90"/>
      <c r="I1785" s="90"/>
      <c r="J1785" s="90" t="s">
        <v>1382</v>
      </c>
      <c r="K1785" s="90"/>
      <c r="L1785" s="90"/>
      <c r="N1785" s="90" t="s">
        <v>1383</v>
      </c>
      <c r="O1785" s="90"/>
      <c r="P1785" s="90"/>
      <c r="Q1785" s="90"/>
      <c r="R1785" s="90"/>
      <c r="S1785" s="90"/>
      <c r="T1785" s="90"/>
      <c r="U1785" s="90"/>
      <c r="V1785" s="90"/>
      <c r="W1785" s="90"/>
      <c r="X1785" s="90"/>
      <c r="Y1785" s="90"/>
      <c r="Z1785" s="90"/>
      <c r="AA1785" s="90"/>
      <c r="AC1785" s="82">
        <v>16350</v>
      </c>
      <c r="AD1785" s="82"/>
    </row>
    <row r="1786" spans="1:30" x14ac:dyDescent="0.25">
      <c r="C1786" s="91" t="s">
        <v>2</v>
      </c>
      <c r="G1786" s="91" t="s">
        <v>2</v>
      </c>
      <c r="K1786" s="91" t="s">
        <v>2</v>
      </c>
      <c r="O1786" s="92" t="s">
        <v>1288</v>
      </c>
      <c r="P1786" s="92"/>
      <c r="Q1786" s="92"/>
      <c r="R1786" s="92"/>
      <c r="S1786" s="92"/>
      <c r="T1786" s="92"/>
      <c r="U1786" s="92"/>
      <c r="V1786" s="92"/>
      <c r="W1786" s="92"/>
      <c r="X1786" s="92"/>
      <c r="Y1786" s="92"/>
      <c r="Z1786" s="92"/>
      <c r="AA1786" s="92"/>
      <c r="AB1786" s="92"/>
      <c r="AC1786" s="93">
        <v>3450</v>
      </c>
      <c r="AD1786" s="93"/>
    </row>
    <row r="1787" spans="1:30" x14ac:dyDescent="0.25">
      <c r="C1787" s="91" t="s">
        <v>2</v>
      </c>
      <c r="G1787" s="91" t="s">
        <v>2</v>
      </c>
      <c r="K1787" s="91" t="s">
        <v>2</v>
      </c>
      <c r="O1787" s="92" t="s">
        <v>1288</v>
      </c>
      <c r="P1787" s="92"/>
      <c r="Q1787" s="92"/>
      <c r="R1787" s="92"/>
      <c r="S1787" s="92"/>
      <c r="T1787" s="92"/>
      <c r="U1787" s="92"/>
      <c r="V1787" s="92"/>
      <c r="W1787" s="92"/>
      <c r="X1787" s="92"/>
      <c r="Y1787" s="92"/>
      <c r="Z1787" s="92"/>
      <c r="AA1787" s="92"/>
      <c r="AB1787" s="92"/>
      <c r="AC1787" s="93">
        <v>3450</v>
      </c>
      <c r="AD1787" s="93"/>
    </row>
    <row r="1788" spans="1:30" x14ac:dyDescent="0.25">
      <c r="C1788" s="91" t="s">
        <v>2</v>
      </c>
      <c r="G1788" s="91" t="s">
        <v>2</v>
      </c>
      <c r="K1788" s="91" t="s">
        <v>2</v>
      </c>
      <c r="O1788" s="92" t="s">
        <v>1288</v>
      </c>
      <c r="P1788" s="92"/>
      <c r="Q1788" s="92"/>
      <c r="R1788" s="92"/>
      <c r="S1788" s="92"/>
      <c r="T1788" s="92"/>
      <c r="U1788" s="92"/>
      <c r="V1788" s="92"/>
      <c r="W1788" s="92"/>
      <c r="X1788" s="92"/>
      <c r="Y1788" s="92"/>
      <c r="Z1788" s="92"/>
      <c r="AA1788" s="92"/>
      <c r="AB1788" s="92"/>
      <c r="AC1788" s="93">
        <v>6000</v>
      </c>
      <c r="AD1788" s="93"/>
    </row>
    <row r="1789" spans="1:30" x14ac:dyDescent="0.25">
      <c r="C1789" s="91" t="s">
        <v>2</v>
      </c>
      <c r="G1789" s="91" t="s">
        <v>2</v>
      </c>
      <c r="K1789" s="91" t="s">
        <v>2</v>
      </c>
      <c r="O1789" s="92" t="s">
        <v>1288</v>
      </c>
      <c r="P1789" s="92"/>
      <c r="Q1789" s="92"/>
      <c r="R1789" s="92"/>
      <c r="S1789" s="92"/>
      <c r="T1789" s="92"/>
      <c r="U1789" s="92"/>
      <c r="V1789" s="92"/>
      <c r="W1789" s="92"/>
      <c r="X1789" s="92"/>
      <c r="Y1789" s="92"/>
      <c r="Z1789" s="92"/>
      <c r="AA1789" s="92"/>
      <c r="AB1789" s="92"/>
      <c r="AC1789" s="93">
        <v>3450</v>
      </c>
      <c r="AD1789" s="93"/>
    </row>
    <row r="1790" spans="1:30" ht="6" customHeight="1" x14ac:dyDescent="0.25"/>
    <row r="1791" spans="1:30" ht="16.5" customHeight="1" x14ac:dyDescent="0.25">
      <c r="A1791" s="85" t="s">
        <v>1420</v>
      </c>
      <c r="B1791" s="85"/>
      <c r="C1791" s="85"/>
      <c r="D1791" s="85"/>
      <c r="E1791" s="85"/>
      <c r="F1791" s="85"/>
      <c r="G1791" s="85"/>
      <c r="H1791" s="85"/>
      <c r="I1791" s="85"/>
      <c r="J1791" s="85"/>
      <c r="K1791" s="85"/>
      <c r="L1791" s="85"/>
      <c r="M1791" s="85"/>
      <c r="N1791" s="85"/>
      <c r="O1791" s="85"/>
      <c r="P1791" s="85"/>
      <c r="Q1791" s="85"/>
      <c r="R1791" s="85"/>
      <c r="S1791" s="85"/>
      <c r="U1791" s="91" t="s">
        <v>2</v>
      </c>
      <c r="W1791" s="91" t="s">
        <v>2</v>
      </c>
      <c r="Y1791" s="84" t="s">
        <v>987</v>
      </c>
      <c r="Z1791" s="84"/>
      <c r="AC1791" s="94">
        <v>374894.68</v>
      </c>
      <c r="AD1791" s="94"/>
    </row>
    <row r="1792" spans="1:30" ht="6.75" customHeight="1" x14ac:dyDescent="0.25"/>
    <row r="1793" spans="1:30" ht="14.25" customHeight="1" x14ac:dyDescent="0.25">
      <c r="A1793" s="89" t="s">
        <v>1421</v>
      </c>
      <c r="B1793" s="89"/>
      <c r="C1793" s="89"/>
      <c r="D1793" s="89"/>
      <c r="E1793" s="89"/>
      <c r="F1793" s="89"/>
      <c r="G1793" s="89"/>
      <c r="H1793" s="89"/>
      <c r="I1793" s="89"/>
      <c r="J1793" s="89"/>
      <c r="K1793" s="89"/>
      <c r="L1793" s="89"/>
      <c r="M1793" s="89"/>
      <c r="N1793" s="89"/>
      <c r="O1793" s="89"/>
    </row>
    <row r="1794" spans="1:30" x14ac:dyDescent="0.25">
      <c r="B1794" s="79" t="s">
        <v>51</v>
      </c>
      <c r="C1794" s="79"/>
      <c r="D1794" s="79"/>
      <c r="F1794" s="79" t="s">
        <v>52</v>
      </c>
      <c r="G1794" s="79"/>
      <c r="H1794" s="79"/>
      <c r="I1794" s="79"/>
      <c r="J1794" s="79" t="s">
        <v>53</v>
      </c>
      <c r="K1794" s="79"/>
      <c r="L1794" s="79"/>
      <c r="N1794" s="79" t="s">
        <v>54</v>
      </c>
      <c r="O1794" s="79"/>
      <c r="P1794" s="79"/>
      <c r="Q1794" s="79"/>
      <c r="R1794" s="79"/>
      <c r="S1794" s="79"/>
      <c r="T1794" s="79"/>
      <c r="U1794" s="79"/>
      <c r="V1794" s="79"/>
      <c r="W1794" s="79"/>
      <c r="X1794" s="79"/>
      <c r="Y1794" s="79"/>
      <c r="Z1794" s="79"/>
      <c r="AA1794" s="79"/>
      <c r="AC1794" s="80" t="s">
        <v>55</v>
      </c>
      <c r="AD1794" s="80"/>
    </row>
    <row r="1795" spans="1:30" x14ac:dyDescent="0.25">
      <c r="B1795" s="90" t="s">
        <v>497</v>
      </c>
      <c r="C1795" s="90"/>
      <c r="D1795" s="90"/>
      <c r="F1795" s="90" t="s">
        <v>391</v>
      </c>
      <c r="G1795" s="90"/>
      <c r="H1795" s="90"/>
      <c r="I1795" s="90"/>
      <c r="J1795" s="90" t="s">
        <v>292</v>
      </c>
      <c r="K1795" s="90"/>
      <c r="L1795" s="90"/>
      <c r="N1795" s="90" t="s">
        <v>293</v>
      </c>
      <c r="O1795" s="90"/>
      <c r="P1795" s="90"/>
      <c r="Q1795" s="90"/>
      <c r="R1795" s="90"/>
      <c r="S1795" s="90"/>
      <c r="T1795" s="90"/>
      <c r="U1795" s="90"/>
      <c r="V1795" s="90"/>
      <c r="W1795" s="90"/>
      <c r="X1795" s="90"/>
      <c r="Y1795" s="90"/>
      <c r="Z1795" s="90"/>
      <c r="AA1795" s="90"/>
      <c r="AC1795" s="82">
        <v>299.68</v>
      </c>
      <c r="AD1795" s="82"/>
    </row>
    <row r="1796" spans="1:30" x14ac:dyDescent="0.25">
      <c r="C1796" s="91" t="s">
        <v>2</v>
      </c>
      <c r="G1796" s="91" t="s">
        <v>2</v>
      </c>
      <c r="K1796" s="91" t="s">
        <v>2</v>
      </c>
      <c r="O1796" s="92" t="s">
        <v>1334</v>
      </c>
      <c r="P1796" s="92"/>
      <c r="Q1796" s="92"/>
      <c r="R1796" s="92"/>
      <c r="S1796" s="92"/>
      <c r="T1796" s="92"/>
      <c r="U1796" s="92"/>
      <c r="V1796" s="92"/>
      <c r="W1796" s="92"/>
      <c r="X1796" s="92"/>
      <c r="Y1796" s="92"/>
      <c r="Z1796" s="92"/>
      <c r="AA1796" s="92"/>
      <c r="AB1796" s="92"/>
    </row>
    <row r="1797" spans="1:30" x14ac:dyDescent="0.25">
      <c r="B1797" s="90" t="s">
        <v>1412</v>
      </c>
      <c r="C1797" s="90"/>
      <c r="D1797" s="90"/>
      <c r="F1797" s="90" t="s">
        <v>391</v>
      </c>
      <c r="G1797" s="90"/>
      <c r="H1797" s="90"/>
      <c r="I1797" s="90"/>
      <c r="J1797" s="90" t="s">
        <v>1413</v>
      </c>
      <c r="K1797" s="90"/>
      <c r="L1797" s="90"/>
      <c r="N1797" s="90" t="s">
        <v>1414</v>
      </c>
      <c r="O1797" s="90"/>
      <c r="P1797" s="90"/>
      <c r="Q1797" s="90"/>
      <c r="R1797" s="90"/>
      <c r="S1797" s="90"/>
      <c r="T1797" s="90"/>
      <c r="U1797" s="90"/>
      <c r="V1797" s="90"/>
      <c r="W1797" s="90"/>
      <c r="X1797" s="90"/>
      <c r="Y1797" s="90"/>
      <c r="Z1797" s="90"/>
      <c r="AA1797" s="90"/>
      <c r="AC1797" s="82">
        <v>5500</v>
      </c>
      <c r="AD1797" s="82"/>
    </row>
    <row r="1798" spans="1:30" x14ac:dyDescent="0.25">
      <c r="C1798" s="91" t="s">
        <v>2</v>
      </c>
      <c r="G1798" s="91" t="s">
        <v>2</v>
      </c>
      <c r="K1798" s="91" t="s">
        <v>2</v>
      </c>
      <c r="O1798" s="92" t="s">
        <v>1415</v>
      </c>
      <c r="P1798" s="92"/>
      <c r="Q1798" s="92"/>
      <c r="R1798" s="92"/>
      <c r="S1798" s="92"/>
      <c r="T1798" s="92"/>
      <c r="U1798" s="92"/>
      <c r="V1798" s="92"/>
      <c r="W1798" s="92"/>
      <c r="X1798" s="92"/>
      <c r="Y1798" s="92"/>
      <c r="Z1798" s="92"/>
      <c r="AA1798" s="92"/>
      <c r="AB1798" s="92"/>
    </row>
    <row r="1799" spans="1:30" ht="6" customHeight="1" x14ac:dyDescent="0.25"/>
    <row r="1800" spans="1:30" ht="16.5" customHeight="1" x14ac:dyDescent="0.25">
      <c r="A1800" s="85" t="s">
        <v>1422</v>
      </c>
      <c r="B1800" s="85"/>
      <c r="C1800" s="85"/>
      <c r="D1800" s="85"/>
      <c r="E1800" s="85"/>
      <c r="F1800" s="85"/>
      <c r="G1800" s="85"/>
      <c r="H1800" s="85"/>
      <c r="I1800" s="85"/>
      <c r="J1800" s="85"/>
      <c r="K1800" s="85"/>
      <c r="L1800" s="85"/>
      <c r="M1800" s="85"/>
      <c r="N1800" s="85"/>
      <c r="O1800" s="85"/>
      <c r="P1800" s="85"/>
      <c r="Q1800" s="85"/>
      <c r="R1800" s="85"/>
      <c r="S1800" s="85"/>
      <c r="U1800" s="91" t="s">
        <v>2</v>
      </c>
      <c r="W1800" s="91" t="s">
        <v>2</v>
      </c>
      <c r="Y1800" s="84" t="s">
        <v>987</v>
      </c>
      <c r="Z1800" s="84"/>
      <c r="AC1800" s="94">
        <v>5799.68</v>
      </c>
      <c r="AD1800" s="94"/>
    </row>
    <row r="1801" spans="1:30" ht="6.75" customHeight="1" x14ac:dyDescent="0.25"/>
    <row r="1802" spans="1:30" ht="14.25" customHeight="1" x14ac:dyDescent="0.25">
      <c r="A1802" s="89" t="s">
        <v>1423</v>
      </c>
      <c r="B1802" s="89"/>
      <c r="C1802" s="89"/>
      <c r="D1802" s="89"/>
      <c r="E1802" s="89"/>
      <c r="F1802" s="89"/>
      <c r="G1802" s="89"/>
      <c r="H1802" s="89"/>
      <c r="I1802" s="89"/>
      <c r="J1802" s="89"/>
      <c r="K1802" s="89"/>
      <c r="L1802" s="89"/>
      <c r="M1802" s="89"/>
      <c r="N1802" s="89"/>
      <c r="O1802" s="89"/>
    </row>
    <row r="1803" spans="1:30" x14ac:dyDescent="0.25">
      <c r="B1803" s="79" t="s">
        <v>51</v>
      </c>
      <c r="C1803" s="79"/>
      <c r="D1803" s="79"/>
      <c r="F1803" s="79" t="s">
        <v>52</v>
      </c>
      <c r="G1803" s="79"/>
      <c r="H1803" s="79"/>
      <c r="I1803" s="79"/>
      <c r="J1803" s="79" t="s">
        <v>53</v>
      </c>
      <c r="K1803" s="79"/>
      <c r="L1803" s="79"/>
      <c r="N1803" s="79" t="s">
        <v>54</v>
      </c>
      <c r="O1803" s="79"/>
      <c r="P1803" s="79"/>
      <c r="Q1803" s="79"/>
      <c r="R1803" s="79"/>
      <c r="S1803" s="79"/>
      <c r="T1803" s="79"/>
      <c r="U1803" s="79"/>
      <c r="V1803" s="79"/>
      <c r="W1803" s="79"/>
      <c r="X1803" s="79"/>
      <c r="Y1803" s="79"/>
      <c r="Z1803" s="79"/>
      <c r="AA1803" s="79"/>
      <c r="AC1803" s="80" t="s">
        <v>55</v>
      </c>
      <c r="AD1803" s="80"/>
    </row>
    <row r="1804" spans="1:30" x14ac:dyDescent="0.25">
      <c r="B1804" s="90" t="s">
        <v>1424</v>
      </c>
      <c r="C1804" s="90"/>
      <c r="D1804" s="90"/>
      <c r="F1804" s="90" t="s">
        <v>62</v>
      </c>
      <c r="G1804" s="90"/>
      <c r="H1804" s="90"/>
      <c r="I1804" s="90"/>
      <c r="J1804" s="90" t="s">
        <v>1425</v>
      </c>
      <c r="K1804" s="90"/>
      <c r="L1804" s="90"/>
      <c r="N1804" s="90" t="s">
        <v>1426</v>
      </c>
      <c r="O1804" s="90"/>
      <c r="P1804" s="90"/>
      <c r="Q1804" s="90"/>
      <c r="R1804" s="90"/>
      <c r="S1804" s="90"/>
      <c r="T1804" s="90"/>
      <c r="U1804" s="90"/>
      <c r="V1804" s="90"/>
      <c r="W1804" s="90"/>
      <c r="X1804" s="90"/>
      <c r="Y1804" s="90"/>
      <c r="Z1804" s="90"/>
      <c r="AA1804" s="90"/>
      <c r="AC1804" s="82">
        <v>6892.73</v>
      </c>
      <c r="AD1804" s="82"/>
    </row>
    <row r="1805" spans="1:30" x14ac:dyDescent="0.25">
      <c r="C1805" s="91" t="s">
        <v>2</v>
      </c>
      <c r="G1805" s="91" t="s">
        <v>2</v>
      </c>
      <c r="K1805" s="91" t="s">
        <v>2</v>
      </c>
      <c r="O1805" s="92" t="s">
        <v>1427</v>
      </c>
      <c r="P1805" s="92"/>
      <c r="Q1805" s="92"/>
      <c r="R1805" s="92"/>
      <c r="S1805" s="92"/>
      <c r="T1805" s="92"/>
      <c r="U1805" s="92"/>
      <c r="V1805" s="92"/>
      <c r="W1805" s="92"/>
      <c r="X1805" s="92"/>
      <c r="Y1805" s="92"/>
      <c r="Z1805" s="92"/>
      <c r="AA1805" s="92"/>
      <c r="AB1805" s="92"/>
    </row>
    <row r="1806" spans="1:30" x14ac:dyDescent="0.25">
      <c r="B1806" s="90" t="s">
        <v>1428</v>
      </c>
      <c r="C1806" s="90"/>
      <c r="D1806" s="90"/>
      <c r="F1806" s="90" t="s">
        <v>62</v>
      </c>
      <c r="G1806" s="90"/>
      <c r="H1806" s="90"/>
      <c r="I1806" s="90"/>
      <c r="J1806" s="90" t="s">
        <v>1429</v>
      </c>
      <c r="K1806" s="90"/>
      <c r="L1806" s="90"/>
      <c r="N1806" s="90" t="s">
        <v>235</v>
      </c>
      <c r="O1806" s="90"/>
      <c r="P1806" s="90"/>
      <c r="Q1806" s="90"/>
      <c r="R1806" s="90"/>
      <c r="S1806" s="90"/>
      <c r="T1806" s="90"/>
      <c r="U1806" s="90"/>
      <c r="V1806" s="90"/>
      <c r="W1806" s="90"/>
      <c r="X1806" s="90"/>
      <c r="Y1806" s="90"/>
      <c r="Z1806" s="90"/>
      <c r="AA1806" s="90"/>
      <c r="AC1806" s="82">
        <v>17011.89</v>
      </c>
      <c r="AD1806" s="82"/>
    </row>
    <row r="1807" spans="1:30" x14ac:dyDescent="0.25">
      <c r="C1807" s="91" t="s">
        <v>2</v>
      </c>
      <c r="G1807" s="91" t="s">
        <v>2</v>
      </c>
      <c r="K1807" s="91" t="s">
        <v>2</v>
      </c>
      <c r="O1807" s="92" t="s">
        <v>1430</v>
      </c>
      <c r="P1807" s="92"/>
      <c r="Q1807" s="92"/>
      <c r="R1807" s="92"/>
      <c r="S1807" s="92"/>
      <c r="T1807" s="92"/>
      <c r="U1807" s="92"/>
      <c r="V1807" s="92"/>
      <c r="W1807" s="92"/>
      <c r="X1807" s="92"/>
      <c r="Y1807" s="92"/>
      <c r="Z1807" s="92"/>
      <c r="AA1807" s="92"/>
      <c r="AB1807" s="92"/>
      <c r="AC1807" s="93">
        <v>9184.2800000000007</v>
      </c>
      <c r="AD1807" s="93"/>
    </row>
    <row r="1808" spans="1:30" x14ac:dyDescent="0.25">
      <c r="C1808" s="91" t="s">
        <v>2</v>
      </c>
      <c r="G1808" s="91" t="s">
        <v>2</v>
      </c>
      <c r="K1808" s="91" t="s">
        <v>2</v>
      </c>
      <c r="O1808" s="92" t="s">
        <v>1431</v>
      </c>
      <c r="P1808" s="92"/>
      <c r="Q1808" s="92"/>
      <c r="R1808" s="92"/>
      <c r="S1808" s="92"/>
      <c r="T1808" s="92"/>
      <c r="U1808" s="92"/>
      <c r="V1808" s="92"/>
      <c r="W1808" s="92"/>
      <c r="X1808" s="92"/>
      <c r="Y1808" s="92"/>
      <c r="Z1808" s="92"/>
      <c r="AA1808" s="92"/>
      <c r="AB1808" s="92"/>
      <c r="AC1808" s="93">
        <v>7827.61</v>
      </c>
      <c r="AD1808" s="93"/>
    </row>
    <row r="1809" spans="1:30" ht="102" customHeight="1" x14ac:dyDescent="0.25"/>
    <row r="1810" spans="1:30" ht="12" customHeight="1" x14ac:dyDescent="0.25"/>
    <row r="1811" spans="1:30" ht="13.5" customHeight="1" x14ac:dyDescent="0.25">
      <c r="A1811" s="85" t="s">
        <v>45</v>
      </c>
      <c r="B1811" s="85"/>
      <c r="C1811" s="85"/>
      <c r="D1811" s="85"/>
      <c r="E1811" s="85"/>
      <c r="F1811" s="85"/>
      <c r="G1811" s="85"/>
      <c r="H1811" s="85"/>
      <c r="I1811" s="85"/>
      <c r="J1811" s="85"/>
      <c r="K1811" s="85"/>
      <c r="L1811" s="85"/>
      <c r="M1811" s="85"/>
      <c r="R1811" s="86" t="s">
        <v>1432</v>
      </c>
      <c r="S1811" s="86"/>
      <c r="T1811" s="86"/>
      <c r="U1811" s="86"/>
      <c r="V1811" s="86"/>
      <c r="W1811" s="86"/>
      <c r="X1811" s="86"/>
      <c r="Y1811" s="86"/>
      <c r="Z1811" s="86"/>
      <c r="AA1811" s="86"/>
      <c r="AB1811" s="86"/>
      <c r="AC1811" s="86"/>
      <c r="AD1811" s="86"/>
    </row>
    <row r="1812" spans="1:30" ht="25.5" customHeight="1" x14ac:dyDescent="0.25">
      <c r="C1812" s="77" t="s">
        <v>47</v>
      </c>
      <c r="D1812" s="77"/>
      <c r="E1812" s="77"/>
      <c r="F1812" s="77"/>
      <c r="G1812" s="77"/>
      <c r="H1812" s="77"/>
      <c r="I1812" s="77"/>
      <c r="J1812" s="77"/>
      <c r="K1812" s="77"/>
      <c r="L1812" s="77"/>
      <c r="M1812" s="77"/>
      <c r="N1812" s="77"/>
      <c r="O1812" s="77"/>
      <c r="P1812" s="77"/>
      <c r="Q1812" s="77"/>
      <c r="R1812" s="77"/>
      <c r="S1812" s="77"/>
      <c r="T1812" s="77"/>
      <c r="U1812" s="77"/>
      <c r="V1812" s="77"/>
      <c r="W1812" s="77"/>
      <c r="X1812" s="77"/>
      <c r="Y1812" s="77"/>
      <c r="Z1812" s="77"/>
      <c r="AA1812" s="77"/>
      <c r="AB1812" s="77"/>
      <c r="AC1812" s="77"/>
    </row>
    <row r="1813" spans="1:30" ht="7.5" customHeight="1" x14ac:dyDescent="0.25"/>
    <row r="1814" spans="1:30" ht="18.75" customHeight="1" x14ac:dyDescent="0.25">
      <c r="I1814" s="87" t="s">
        <v>48</v>
      </c>
      <c r="J1814" s="87"/>
      <c r="K1814" s="87"/>
      <c r="L1814" s="87"/>
      <c r="M1814" s="87"/>
      <c r="N1814" s="87"/>
      <c r="O1814" s="87"/>
      <c r="P1814" s="87"/>
      <c r="S1814" s="88" t="s">
        <v>49</v>
      </c>
      <c r="T1814" s="88"/>
      <c r="U1814" s="88"/>
      <c r="V1814" s="88"/>
      <c r="W1814" s="88"/>
      <c r="X1814" s="88"/>
      <c r="Y1814" s="88"/>
    </row>
    <row r="1815" spans="1:30" ht="6.75" customHeight="1" x14ac:dyDescent="0.25"/>
    <row r="1816" spans="1:30" ht="14.25" customHeight="1" x14ac:dyDescent="0.25">
      <c r="A1816" s="89" t="s">
        <v>1423</v>
      </c>
      <c r="B1816" s="89"/>
      <c r="C1816" s="89"/>
      <c r="D1816" s="89"/>
      <c r="E1816" s="89"/>
      <c r="F1816" s="89"/>
      <c r="G1816" s="89"/>
      <c r="H1816" s="89"/>
      <c r="I1816" s="89"/>
      <c r="J1816" s="89"/>
      <c r="K1816" s="89"/>
      <c r="L1816" s="89"/>
      <c r="M1816" s="89"/>
      <c r="N1816" s="89"/>
      <c r="O1816" s="89"/>
    </row>
    <row r="1817" spans="1:30" x14ac:dyDescent="0.25">
      <c r="B1817" s="79" t="s">
        <v>51</v>
      </c>
      <c r="C1817" s="79"/>
      <c r="D1817" s="79"/>
      <c r="F1817" s="79" t="s">
        <v>52</v>
      </c>
      <c r="G1817" s="79"/>
      <c r="H1817" s="79"/>
      <c r="I1817" s="79"/>
      <c r="J1817" s="79" t="s">
        <v>53</v>
      </c>
      <c r="K1817" s="79"/>
      <c r="L1817" s="79"/>
      <c r="N1817" s="79" t="s">
        <v>54</v>
      </c>
      <c r="O1817" s="79"/>
      <c r="P1817" s="79"/>
      <c r="Q1817" s="79"/>
      <c r="R1817" s="79"/>
      <c r="S1817" s="79"/>
      <c r="T1817" s="79"/>
      <c r="U1817" s="79"/>
      <c r="V1817" s="79"/>
      <c r="W1817" s="79"/>
      <c r="X1817" s="79"/>
      <c r="Y1817" s="79"/>
      <c r="Z1817" s="79"/>
      <c r="AA1817" s="79"/>
      <c r="AC1817" s="80" t="s">
        <v>55</v>
      </c>
      <c r="AD1817" s="80"/>
    </row>
    <row r="1818" spans="1:30" x14ac:dyDescent="0.25">
      <c r="B1818" s="90" t="s">
        <v>1433</v>
      </c>
      <c r="C1818" s="90"/>
      <c r="D1818" s="90"/>
      <c r="F1818" s="90" t="s">
        <v>62</v>
      </c>
      <c r="G1818" s="90"/>
      <c r="H1818" s="90"/>
      <c r="I1818" s="90"/>
      <c r="J1818" s="90" t="s">
        <v>1434</v>
      </c>
      <c r="K1818" s="90"/>
      <c r="L1818" s="90"/>
      <c r="N1818" s="90" t="s">
        <v>1435</v>
      </c>
      <c r="O1818" s="90"/>
      <c r="P1818" s="90"/>
      <c r="Q1818" s="90"/>
      <c r="R1818" s="90"/>
      <c r="S1818" s="90"/>
      <c r="T1818" s="90"/>
      <c r="U1818" s="90"/>
      <c r="V1818" s="90"/>
      <c r="W1818" s="90"/>
      <c r="X1818" s="90"/>
      <c r="Y1818" s="90"/>
      <c r="Z1818" s="90"/>
      <c r="AA1818" s="90"/>
      <c r="AC1818" s="82">
        <v>100429.33</v>
      </c>
      <c r="AD1818" s="82"/>
    </row>
    <row r="1819" spans="1:30" x14ac:dyDescent="0.25">
      <c r="C1819" s="91" t="s">
        <v>2</v>
      </c>
      <c r="G1819" s="91" t="s">
        <v>2</v>
      </c>
      <c r="K1819" s="91" t="s">
        <v>2</v>
      </c>
      <c r="O1819" s="92" t="s">
        <v>1436</v>
      </c>
      <c r="P1819" s="92"/>
      <c r="Q1819" s="92"/>
      <c r="R1819" s="92"/>
      <c r="S1819" s="92"/>
      <c r="T1819" s="92"/>
      <c r="U1819" s="92"/>
      <c r="V1819" s="92"/>
      <c r="W1819" s="92"/>
      <c r="X1819" s="92"/>
      <c r="Y1819" s="92"/>
      <c r="Z1819" s="92"/>
      <c r="AA1819" s="92"/>
      <c r="AB1819" s="92"/>
      <c r="AC1819" s="93">
        <v>11193.39</v>
      </c>
      <c r="AD1819" s="93"/>
    </row>
    <row r="1820" spans="1:30" x14ac:dyDescent="0.25">
      <c r="C1820" s="91" t="s">
        <v>2</v>
      </c>
      <c r="G1820" s="91" t="s">
        <v>2</v>
      </c>
      <c r="K1820" s="91" t="s">
        <v>2</v>
      </c>
      <c r="O1820" s="92" t="s">
        <v>1437</v>
      </c>
      <c r="P1820" s="92"/>
      <c r="Q1820" s="92"/>
      <c r="R1820" s="92"/>
      <c r="S1820" s="92"/>
      <c r="T1820" s="92"/>
      <c r="U1820" s="92"/>
      <c r="V1820" s="92"/>
      <c r="W1820" s="92"/>
      <c r="X1820" s="92"/>
      <c r="Y1820" s="92"/>
      <c r="Z1820" s="92"/>
      <c r="AA1820" s="92"/>
      <c r="AB1820" s="92"/>
      <c r="AC1820" s="93">
        <v>12436.78</v>
      </c>
      <c r="AD1820" s="93"/>
    </row>
    <row r="1821" spans="1:30" x14ac:dyDescent="0.25">
      <c r="C1821" s="91" t="s">
        <v>2</v>
      </c>
      <c r="G1821" s="91" t="s">
        <v>2</v>
      </c>
      <c r="K1821" s="91" t="s">
        <v>2</v>
      </c>
      <c r="O1821" s="92" t="s">
        <v>1438</v>
      </c>
      <c r="P1821" s="92"/>
      <c r="Q1821" s="92"/>
      <c r="R1821" s="92"/>
      <c r="S1821" s="92"/>
      <c r="T1821" s="92"/>
      <c r="U1821" s="92"/>
      <c r="V1821" s="92"/>
      <c r="W1821" s="92"/>
      <c r="X1821" s="92"/>
      <c r="Y1821" s="92"/>
      <c r="Z1821" s="92"/>
      <c r="AA1821" s="92"/>
      <c r="AB1821" s="92"/>
      <c r="AC1821" s="93">
        <v>12203.41</v>
      </c>
      <c r="AD1821" s="93"/>
    </row>
    <row r="1822" spans="1:30" x14ac:dyDescent="0.25">
      <c r="C1822" s="91" t="s">
        <v>2</v>
      </c>
      <c r="G1822" s="91" t="s">
        <v>2</v>
      </c>
      <c r="K1822" s="91" t="s">
        <v>2</v>
      </c>
      <c r="O1822" s="92" t="s">
        <v>1439</v>
      </c>
      <c r="P1822" s="92"/>
      <c r="Q1822" s="92"/>
      <c r="R1822" s="92"/>
      <c r="S1822" s="92"/>
      <c r="T1822" s="92"/>
      <c r="U1822" s="92"/>
      <c r="V1822" s="92"/>
      <c r="W1822" s="92"/>
      <c r="X1822" s="92"/>
      <c r="Y1822" s="92"/>
      <c r="Z1822" s="92"/>
      <c r="AA1822" s="92"/>
      <c r="AB1822" s="92"/>
      <c r="AC1822" s="93">
        <v>18140.48</v>
      </c>
      <c r="AD1822" s="93"/>
    </row>
    <row r="1823" spans="1:30" x14ac:dyDescent="0.25">
      <c r="C1823" s="91" t="s">
        <v>2</v>
      </c>
      <c r="G1823" s="91" t="s">
        <v>2</v>
      </c>
      <c r="K1823" s="91" t="s">
        <v>2</v>
      </c>
      <c r="O1823" s="92" t="s">
        <v>1436</v>
      </c>
      <c r="P1823" s="92"/>
      <c r="Q1823" s="92"/>
      <c r="R1823" s="92"/>
      <c r="S1823" s="92"/>
      <c r="T1823" s="92"/>
      <c r="U1823" s="92"/>
      <c r="V1823" s="92"/>
      <c r="W1823" s="92"/>
      <c r="X1823" s="92"/>
      <c r="Y1823" s="92"/>
      <c r="Z1823" s="92"/>
      <c r="AA1823" s="92"/>
      <c r="AB1823" s="92"/>
      <c r="AC1823" s="93">
        <v>20120.66</v>
      </c>
      <c r="AD1823" s="93"/>
    </row>
    <row r="1824" spans="1:30" x14ac:dyDescent="0.25">
      <c r="C1824" s="91" t="s">
        <v>2</v>
      </c>
      <c r="G1824" s="91" t="s">
        <v>2</v>
      </c>
      <c r="K1824" s="91" t="s">
        <v>2</v>
      </c>
      <c r="O1824" s="92" t="s">
        <v>1440</v>
      </c>
      <c r="P1824" s="92"/>
      <c r="Q1824" s="92"/>
      <c r="R1824" s="92"/>
      <c r="S1824" s="92"/>
      <c r="T1824" s="92"/>
      <c r="U1824" s="92"/>
      <c r="V1824" s="92"/>
      <c r="W1824" s="92"/>
      <c r="X1824" s="92"/>
      <c r="Y1824" s="92"/>
      <c r="Z1824" s="92"/>
      <c r="AA1824" s="92"/>
      <c r="AB1824" s="92"/>
      <c r="AC1824" s="93">
        <v>5558.58</v>
      </c>
      <c r="AD1824" s="93"/>
    </row>
    <row r="1825" spans="2:30" x14ac:dyDescent="0.25">
      <c r="C1825" s="91" t="s">
        <v>2</v>
      </c>
      <c r="G1825" s="91" t="s">
        <v>2</v>
      </c>
      <c r="K1825" s="91" t="s">
        <v>2</v>
      </c>
      <c r="O1825" s="92" t="s">
        <v>1441</v>
      </c>
      <c r="P1825" s="92"/>
      <c r="Q1825" s="92"/>
      <c r="R1825" s="92"/>
      <c r="S1825" s="92"/>
      <c r="T1825" s="92"/>
      <c r="U1825" s="92"/>
      <c r="V1825" s="92"/>
      <c r="W1825" s="92"/>
      <c r="X1825" s="92"/>
      <c r="Y1825" s="92"/>
      <c r="Z1825" s="92"/>
      <c r="AA1825" s="92"/>
      <c r="AB1825" s="92"/>
      <c r="AC1825" s="93">
        <v>8745.9500000000007</v>
      </c>
      <c r="AD1825" s="93"/>
    </row>
    <row r="1826" spans="2:30" x14ac:dyDescent="0.25">
      <c r="C1826" s="91" t="s">
        <v>2</v>
      </c>
      <c r="G1826" s="91" t="s">
        <v>2</v>
      </c>
      <c r="K1826" s="91" t="s">
        <v>2</v>
      </c>
      <c r="O1826" s="92" t="s">
        <v>1442</v>
      </c>
      <c r="P1826" s="92"/>
      <c r="Q1826" s="92"/>
      <c r="R1826" s="92"/>
      <c r="S1826" s="92"/>
      <c r="T1826" s="92"/>
      <c r="U1826" s="92"/>
      <c r="V1826" s="92"/>
      <c r="W1826" s="92"/>
      <c r="X1826" s="92"/>
      <c r="Y1826" s="92"/>
      <c r="Z1826" s="92"/>
      <c r="AA1826" s="92"/>
      <c r="AB1826" s="92"/>
      <c r="AC1826" s="93">
        <v>12030.08</v>
      </c>
      <c r="AD1826" s="93"/>
    </row>
    <row r="1827" spans="2:30" x14ac:dyDescent="0.25">
      <c r="B1827" s="90" t="s">
        <v>1443</v>
      </c>
      <c r="C1827" s="90"/>
      <c r="D1827" s="90"/>
      <c r="F1827" s="90" t="s">
        <v>62</v>
      </c>
      <c r="G1827" s="90"/>
      <c r="H1827" s="90"/>
      <c r="I1827" s="90"/>
      <c r="J1827" s="90" t="s">
        <v>1444</v>
      </c>
      <c r="K1827" s="90"/>
      <c r="L1827" s="90"/>
      <c r="N1827" s="90" t="s">
        <v>1445</v>
      </c>
      <c r="O1827" s="90"/>
      <c r="P1827" s="90"/>
      <c r="Q1827" s="90"/>
      <c r="R1827" s="90"/>
      <c r="S1827" s="90"/>
      <c r="T1827" s="90"/>
      <c r="U1827" s="90"/>
      <c r="V1827" s="90"/>
      <c r="W1827" s="90"/>
      <c r="X1827" s="90"/>
      <c r="Y1827" s="90"/>
      <c r="Z1827" s="90"/>
      <c r="AA1827" s="90"/>
      <c r="AC1827" s="82">
        <v>10523.56</v>
      </c>
      <c r="AD1827" s="82"/>
    </row>
    <row r="1828" spans="2:30" x14ac:dyDescent="0.25">
      <c r="C1828" s="91" t="s">
        <v>2</v>
      </c>
      <c r="G1828" s="91" t="s">
        <v>2</v>
      </c>
      <c r="K1828" s="91" t="s">
        <v>2</v>
      </c>
      <c r="O1828" s="92" t="s">
        <v>1446</v>
      </c>
      <c r="P1828" s="92"/>
      <c r="Q1828" s="92"/>
      <c r="R1828" s="92"/>
      <c r="S1828" s="92"/>
      <c r="T1828" s="92"/>
      <c r="U1828" s="92"/>
      <c r="V1828" s="92"/>
      <c r="W1828" s="92"/>
      <c r="X1828" s="92"/>
      <c r="Y1828" s="92"/>
      <c r="Z1828" s="92"/>
      <c r="AA1828" s="92"/>
      <c r="AB1828" s="92"/>
    </row>
    <row r="1829" spans="2:30" x14ac:dyDescent="0.25">
      <c r="B1829" s="90" t="s">
        <v>1447</v>
      </c>
      <c r="C1829" s="90"/>
      <c r="D1829" s="90"/>
      <c r="F1829" s="90" t="s">
        <v>62</v>
      </c>
      <c r="G1829" s="90"/>
      <c r="H1829" s="90"/>
      <c r="I1829" s="90"/>
      <c r="J1829" s="90" t="s">
        <v>1448</v>
      </c>
      <c r="K1829" s="90"/>
      <c r="L1829" s="90"/>
      <c r="N1829" s="90" t="s">
        <v>1449</v>
      </c>
      <c r="O1829" s="90"/>
      <c r="P1829" s="90"/>
      <c r="Q1829" s="90"/>
      <c r="R1829" s="90"/>
      <c r="S1829" s="90"/>
      <c r="T1829" s="90"/>
      <c r="U1829" s="90"/>
      <c r="V1829" s="90"/>
      <c r="W1829" s="90"/>
      <c r="X1829" s="90"/>
      <c r="Y1829" s="90"/>
      <c r="Z1829" s="90"/>
      <c r="AA1829" s="90"/>
      <c r="AC1829" s="82">
        <v>12591.97</v>
      </c>
      <c r="AD1829" s="82"/>
    </row>
    <row r="1830" spans="2:30" x14ac:dyDescent="0.25">
      <c r="C1830" s="91" t="s">
        <v>2</v>
      </c>
      <c r="G1830" s="91" t="s">
        <v>2</v>
      </c>
      <c r="K1830" s="91" t="s">
        <v>2</v>
      </c>
      <c r="O1830" s="92" t="s">
        <v>1450</v>
      </c>
      <c r="P1830" s="92"/>
      <c r="Q1830" s="92"/>
      <c r="R1830" s="92"/>
      <c r="S1830" s="92"/>
      <c r="T1830" s="92"/>
      <c r="U1830" s="92"/>
      <c r="V1830" s="92"/>
      <c r="W1830" s="92"/>
      <c r="X1830" s="92"/>
      <c r="Y1830" s="92"/>
      <c r="Z1830" s="92"/>
      <c r="AA1830" s="92"/>
      <c r="AB1830" s="92"/>
    </row>
    <row r="1831" spans="2:30" x14ac:dyDescent="0.25">
      <c r="B1831" s="90" t="s">
        <v>1451</v>
      </c>
      <c r="C1831" s="90"/>
      <c r="D1831" s="90"/>
      <c r="F1831" s="90" t="s">
        <v>62</v>
      </c>
      <c r="G1831" s="90"/>
      <c r="H1831" s="90"/>
      <c r="I1831" s="90"/>
      <c r="J1831" s="90" t="s">
        <v>1452</v>
      </c>
      <c r="K1831" s="90"/>
      <c r="L1831" s="90"/>
      <c r="N1831" s="90" t="s">
        <v>1453</v>
      </c>
      <c r="O1831" s="90"/>
      <c r="P1831" s="90"/>
      <c r="Q1831" s="90"/>
      <c r="R1831" s="90"/>
      <c r="S1831" s="90"/>
      <c r="T1831" s="90"/>
      <c r="U1831" s="90"/>
      <c r="V1831" s="90"/>
      <c r="W1831" s="90"/>
      <c r="X1831" s="90"/>
      <c r="Y1831" s="90"/>
      <c r="Z1831" s="90"/>
      <c r="AA1831" s="90"/>
      <c r="AC1831" s="82">
        <v>1200</v>
      </c>
      <c r="AD1831" s="82"/>
    </row>
    <row r="1832" spans="2:30" x14ac:dyDescent="0.25">
      <c r="C1832" s="91" t="s">
        <v>2</v>
      </c>
      <c r="G1832" s="91" t="s">
        <v>2</v>
      </c>
      <c r="K1832" s="91" t="s">
        <v>2</v>
      </c>
      <c r="O1832" s="92" t="s">
        <v>1454</v>
      </c>
      <c r="P1832" s="92"/>
      <c r="Q1832" s="92"/>
      <c r="R1832" s="92"/>
      <c r="S1832" s="92"/>
      <c r="T1832" s="92"/>
      <c r="U1832" s="92"/>
      <c r="V1832" s="92"/>
      <c r="W1832" s="92"/>
      <c r="X1832" s="92"/>
      <c r="Y1832" s="92"/>
      <c r="Z1832" s="92"/>
      <c r="AA1832" s="92"/>
      <c r="AB1832" s="92"/>
    </row>
    <row r="1833" spans="2:30" x14ac:dyDescent="0.25">
      <c r="B1833" s="90" t="s">
        <v>1455</v>
      </c>
      <c r="C1833" s="90"/>
      <c r="D1833" s="90"/>
      <c r="F1833" s="90" t="s">
        <v>172</v>
      </c>
      <c r="G1833" s="90"/>
      <c r="H1833" s="90"/>
      <c r="I1833" s="90"/>
      <c r="J1833" s="90" t="s">
        <v>1425</v>
      </c>
      <c r="K1833" s="90"/>
      <c r="L1833" s="90"/>
      <c r="N1833" s="90" t="s">
        <v>1426</v>
      </c>
      <c r="O1833" s="90"/>
      <c r="P1833" s="90"/>
      <c r="Q1833" s="90"/>
      <c r="R1833" s="90"/>
      <c r="S1833" s="90"/>
      <c r="T1833" s="90"/>
      <c r="U1833" s="90"/>
      <c r="V1833" s="90"/>
      <c r="W1833" s="90"/>
      <c r="X1833" s="90"/>
      <c r="Y1833" s="90"/>
      <c r="Z1833" s="90"/>
      <c r="AA1833" s="90"/>
      <c r="AC1833" s="82">
        <v>10453.92</v>
      </c>
      <c r="AD1833" s="82"/>
    </row>
    <row r="1834" spans="2:30" x14ac:dyDescent="0.25">
      <c r="C1834" s="91" t="s">
        <v>2</v>
      </c>
      <c r="G1834" s="91" t="s">
        <v>2</v>
      </c>
      <c r="K1834" s="91" t="s">
        <v>2</v>
      </c>
      <c r="O1834" s="92" t="s">
        <v>1456</v>
      </c>
      <c r="P1834" s="92"/>
      <c r="Q1834" s="92"/>
      <c r="R1834" s="92"/>
      <c r="S1834" s="92"/>
      <c r="T1834" s="92"/>
      <c r="U1834" s="92"/>
      <c r="V1834" s="92"/>
      <c r="W1834" s="92"/>
      <c r="X1834" s="92"/>
      <c r="Y1834" s="92"/>
      <c r="Z1834" s="92"/>
      <c r="AA1834" s="92"/>
      <c r="AB1834" s="92"/>
    </row>
    <row r="1835" spans="2:30" x14ac:dyDescent="0.25">
      <c r="B1835" s="90" t="s">
        <v>1457</v>
      </c>
      <c r="C1835" s="90"/>
      <c r="D1835" s="90"/>
      <c r="F1835" s="90" t="s">
        <v>172</v>
      </c>
      <c r="G1835" s="90"/>
      <c r="H1835" s="90"/>
      <c r="I1835" s="90"/>
      <c r="J1835" s="90" t="s">
        <v>1448</v>
      </c>
      <c r="K1835" s="90"/>
      <c r="L1835" s="90"/>
      <c r="N1835" s="90" t="s">
        <v>1449</v>
      </c>
      <c r="O1835" s="90"/>
      <c r="P1835" s="90"/>
      <c r="Q1835" s="90"/>
      <c r="R1835" s="90"/>
      <c r="S1835" s="90"/>
      <c r="T1835" s="90"/>
      <c r="U1835" s="90"/>
      <c r="V1835" s="90"/>
      <c r="W1835" s="90"/>
      <c r="X1835" s="90"/>
      <c r="Y1835" s="90"/>
      <c r="Z1835" s="90"/>
      <c r="AA1835" s="90"/>
      <c r="AC1835" s="82">
        <v>54623.72</v>
      </c>
      <c r="AD1835" s="82"/>
    </row>
    <row r="1836" spans="2:30" x14ac:dyDescent="0.25">
      <c r="C1836" s="91" t="s">
        <v>2</v>
      </c>
      <c r="G1836" s="91" t="s">
        <v>2</v>
      </c>
      <c r="K1836" s="91" t="s">
        <v>2</v>
      </c>
      <c r="O1836" s="92" t="s">
        <v>1458</v>
      </c>
      <c r="P1836" s="92"/>
      <c r="Q1836" s="92"/>
      <c r="R1836" s="92"/>
      <c r="S1836" s="92"/>
      <c r="T1836" s="92"/>
      <c r="U1836" s="92"/>
      <c r="V1836" s="92"/>
      <c r="W1836" s="92"/>
      <c r="X1836" s="92"/>
      <c r="Y1836" s="92"/>
      <c r="Z1836" s="92"/>
      <c r="AA1836" s="92"/>
      <c r="AB1836" s="92"/>
      <c r="AC1836" s="93">
        <v>13308.19</v>
      </c>
      <c r="AD1836" s="93"/>
    </row>
    <row r="1837" spans="2:30" x14ac:dyDescent="0.25">
      <c r="C1837" s="91" t="s">
        <v>2</v>
      </c>
      <c r="G1837" s="91" t="s">
        <v>2</v>
      </c>
      <c r="K1837" s="91" t="s">
        <v>2</v>
      </c>
      <c r="O1837" s="92" t="s">
        <v>1459</v>
      </c>
      <c r="P1837" s="92"/>
      <c r="Q1837" s="92"/>
      <c r="R1837" s="92"/>
      <c r="S1837" s="92"/>
      <c r="T1837" s="92"/>
      <c r="U1837" s="92"/>
      <c r="V1837" s="92"/>
      <c r="W1837" s="92"/>
      <c r="X1837" s="92"/>
      <c r="Y1837" s="92"/>
      <c r="Z1837" s="92"/>
      <c r="AA1837" s="92"/>
      <c r="AB1837" s="92"/>
      <c r="AC1837" s="93">
        <v>14165.2</v>
      </c>
      <c r="AD1837" s="93"/>
    </row>
    <row r="1838" spans="2:30" x14ac:dyDescent="0.25">
      <c r="C1838" s="91" t="s">
        <v>2</v>
      </c>
      <c r="G1838" s="91" t="s">
        <v>2</v>
      </c>
      <c r="K1838" s="91" t="s">
        <v>2</v>
      </c>
      <c r="O1838" s="92" t="s">
        <v>1460</v>
      </c>
      <c r="P1838" s="92"/>
      <c r="Q1838" s="92"/>
      <c r="R1838" s="92"/>
      <c r="S1838" s="92"/>
      <c r="T1838" s="92"/>
      <c r="U1838" s="92"/>
      <c r="V1838" s="92"/>
      <c r="W1838" s="92"/>
      <c r="X1838" s="92"/>
      <c r="Y1838" s="92"/>
      <c r="Z1838" s="92"/>
      <c r="AA1838" s="92"/>
      <c r="AB1838" s="92"/>
      <c r="AC1838" s="93">
        <v>13538.28</v>
      </c>
      <c r="AD1838" s="93"/>
    </row>
    <row r="1839" spans="2:30" x14ac:dyDescent="0.25">
      <c r="C1839" s="91" t="s">
        <v>2</v>
      </c>
      <c r="G1839" s="91" t="s">
        <v>2</v>
      </c>
      <c r="K1839" s="91" t="s">
        <v>2</v>
      </c>
      <c r="O1839" s="92" t="s">
        <v>1461</v>
      </c>
      <c r="P1839" s="92"/>
      <c r="Q1839" s="92"/>
      <c r="R1839" s="92"/>
      <c r="S1839" s="92"/>
      <c r="T1839" s="92"/>
      <c r="U1839" s="92"/>
      <c r="V1839" s="92"/>
      <c r="W1839" s="92"/>
      <c r="X1839" s="92"/>
      <c r="Y1839" s="92"/>
      <c r="Z1839" s="92"/>
      <c r="AA1839" s="92"/>
      <c r="AB1839" s="92"/>
      <c r="AC1839" s="93">
        <v>13612.05</v>
      </c>
      <c r="AD1839" s="93"/>
    </row>
    <row r="1840" spans="2:30" x14ac:dyDescent="0.25">
      <c r="B1840" s="90" t="s">
        <v>1462</v>
      </c>
      <c r="C1840" s="90"/>
      <c r="D1840" s="90"/>
      <c r="F1840" s="90" t="s">
        <v>309</v>
      </c>
      <c r="G1840" s="90"/>
      <c r="H1840" s="90"/>
      <c r="I1840" s="90"/>
      <c r="J1840" s="90" t="s">
        <v>1429</v>
      </c>
      <c r="K1840" s="90"/>
      <c r="L1840" s="90"/>
      <c r="N1840" s="90" t="s">
        <v>235</v>
      </c>
      <c r="O1840" s="90"/>
      <c r="P1840" s="90"/>
      <c r="Q1840" s="90"/>
      <c r="R1840" s="90"/>
      <c r="S1840" s="90"/>
      <c r="T1840" s="90"/>
      <c r="U1840" s="90"/>
      <c r="V1840" s="90"/>
      <c r="W1840" s="90"/>
      <c r="X1840" s="90"/>
      <c r="Y1840" s="90"/>
      <c r="Z1840" s="90"/>
      <c r="AA1840" s="90"/>
      <c r="AC1840" s="82">
        <v>11884.31</v>
      </c>
      <c r="AD1840" s="82"/>
    </row>
    <row r="1841" spans="2:30" x14ac:dyDescent="0.25">
      <c r="C1841" s="91" t="s">
        <v>2</v>
      </c>
      <c r="G1841" s="91" t="s">
        <v>2</v>
      </c>
      <c r="K1841" s="91" t="s">
        <v>2</v>
      </c>
      <c r="O1841" s="92" t="s">
        <v>1463</v>
      </c>
      <c r="P1841" s="92"/>
      <c r="Q1841" s="92"/>
      <c r="R1841" s="92"/>
      <c r="S1841" s="92"/>
      <c r="T1841" s="92"/>
      <c r="U1841" s="92"/>
      <c r="V1841" s="92"/>
      <c r="W1841" s="92"/>
      <c r="X1841" s="92"/>
      <c r="Y1841" s="92"/>
      <c r="Z1841" s="92"/>
      <c r="AA1841" s="92"/>
      <c r="AB1841" s="92"/>
    </row>
    <row r="1842" spans="2:30" x14ac:dyDescent="0.25">
      <c r="B1842" s="90" t="s">
        <v>1464</v>
      </c>
      <c r="C1842" s="90"/>
      <c r="D1842" s="90"/>
      <c r="F1842" s="90" t="s">
        <v>391</v>
      </c>
      <c r="G1842" s="90"/>
      <c r="H1842" s="90"/>
      <c r="I1842" s="90"/>
      <c r="J1842" s="90" t="s">
        <v>1465</v>
      </c>
      <c r="K1842" s="90"/>
      <c r="L1842" s="90"/>
      <c r="N1842" s="90" t="s">
        <v>1466</v>
      </c>
      <c r="O1842" s="90"/>
      <c r="P1842" s="90"/>
      <c r="Q1842" s="90"/>
      <c r="R1842" s="90"/>
      <c r="S1842" s="90"/>
      <c r="T1842" s="90"/>
      <c r="U1842" s="90"/>
      <c r="V1842" s="90"/>
      <c r="W1842" s="90"/>
      <c r="X1842" s="90"/>
      <c r="Y1842" s="90"/>
      <c r="Z1842" s="90"/>
      <c r="AA1842" s="90"/>
      <c r="AC1842" s="82">
        <v>5175</v>
      </c>
      <c r="AD1842" s="82"/>
    </row>
    <row r="1843" spans="2:30" x14ac:dyDescent="0.25">
      <c r="C1843" s="91" t="s">
        <v>2</v>
      </c>
      <c r="G1843" s="91" t="s">
        <v>2</v>
      </c>
      <c r="K1843" s="91" t="s">
        <v>2</v>
      </c>
      <c r="O1843" s="92" t="s">
        <v>1467</v>
      </c>
      <c r="P1843" s="92"/>
      <c r="Q1843" s="92"/>
      <c r="R1843" s="92"/>
      <c r="S1843" s="92"/>
      <c r="T1843" s="92"/>
      <c r="U1843" s="92"/>
      <c r="V1843" s="92"/>
      <c r="W1843" s="92"/>
      <c r="X1843" s="92"/>
      <c r="Y1843" s="92"/>
      <c r="Z1843" s="92"/>
      <c r="AA1843" s="92"/>
      <c r="AB1843" s="92"/>
      <c r="AC1843" s="93">
        <v>720</v>
      </c>
      <c r="AD1843" s="93"/>
    </row>
    <row r="1844" spans="2:30" x14ac:dyDescent="0.25">
      <c r="C1844" s="91" t="s">
        <v>2</v>
      </c>
      <c r="G1844" s="91" t="s">
        <v>2</v>
      </c>
      <c r="K1844" s="91" t="s">
        <v>2</v>
      </c>
      <c r="O1844" s="92" t="s">
        <v>1468</v>
      </c>
      <c r="P1844" s="92"/>
      <c r="Q1844" s="92"/>
      <c r="R1844" s="92"/>
      <c r="S1844" s="92"/>
      <c r="T1844" s="92"/>
      <c r="U1844" s="92"/>
      <c r="V1844" s="92"/>
      <c r="W1844" s="92"/>
      <c r="X1844" s="92"/>
      <c r="Y1844" s="92"/>
      <c r="Z1844" s="92"/>
      <c r="AA1844" s="92"/>
      <c r="AB1844" s="92"/>
      <c r="AC1844" s="93">
        <v>360</v>
      </c>
      <c r="AD1844" s="93"/>
    </row>
    <row r="1845" spans="2:30" x14ac:dyDescent="0.25">
      <c r="C1845" s="91" t="s">
        <v>2</v>
      </c>
      <c r="G1845" s="91" t="s">
        <v>2</v>
      </c>
      <c r="K1845" s="91" t="s">
        <v>2</v>
      </c>
      <c r="O1845" s="92" t="s">
        <v>1469</v>
      </c>
      <c r="P1845" s="92"/>
      <c r="Q1845" s="92"/>
      <c r="R1845" s="92"/>
      <c r="S1845" s="92"/>
      <c r="T1845" s="92"/>
      <c r="U1845" s="92"/>
      <c r="V1845" s="92"/>
      <c r="W1845" s="92"/>
      <c r="X1845" s="92"/>
      <c r="Y1845" s="92"/>
      <c r="Z1845" s="92"/>
      <c r="AA1845" s="92"/>
      <c r="AB1845" s="92"/>
      <c r="AC1845" s="93">
        <v>1440</v>
      </c>
      <c r="AD1845" s="93"/>
    </row>
    <row r="1846" spans="2:30" x14ac:dyDescent="0.25">
      <c r="C1846" s="91" t="s">
        <v>2</v>
      </c>
      <c r="G1846" s="91" t="s">
        <v>2</v>
      </c>
      <c r="K1846" s="91" t="s">
        <v>2</v>
      </c>
      <c r="O1846" s="92" t="s">
        <v>1470</v>
      </c>
      <c r="P1846" s="92"/>
      <c r="Q1846" s="92"/>
      <c r="R1846" s="92"/>
      <c r="S1846" s="92"/>
      <c r="T1846" s="92"/>
      <c r="U1846" s="92"/>
      <c r="V1846" s="92"/>
      <c r="W1846" s="92"/>
      <c r="X1846" s="92"/>
      <c r="Y1846" s="92"/>
      <c r="Z1846" s="92"/>
      <c r="AA1846" s="92"/>
      <c r="AB1846" s="92"/>
      <c r="AC1846" s="93">
        <v>1530</v>
      </c>
      <c r="AD1846" s="93"/>
    </row>
    <row r="1847" spans="2:30" x14ac:dyDescent="0.25">
      <c r="C1847" s="91" t="s">
        <v>2</v>
      </c>
      <c r="G1847" s="91" t="s">
        <v>2</v>
      </c>
      <c r="K1847" s="91" t="s">
        <v>2</v>
      </c>
      <c r="O1847" s="92" t="s">
        <v>1471</v>
      </c>
      <c r="P1847" s="92"/>
      <c r="Q1847" s="92"/>
      <c r="R1847" s="92"/>
      <c r="S1847" s="92"/>
      <c r="T1847" s="92"/>
      <c r="U1847" s="92"/>
      <c r="V1847" s="92"/>
      <c r="W1847" s="92"/>
      <c r="X1847" s="92"/>
      <c r="Y1847" s="92"/>
      <c r="Z1847" s="92"/>
      <c r="AA1847" s="92"/>
      <c r="AB1847" s="92"/>
      <c r="AC1847" s="93">
        <v>360</v>
      </c>
      <c r="AD1847" s="93"/>
    </row>
    <row r="1848" spans="2:30" x14ac:dyDescent="0.25">
      <c r="C1848" s="91" t="s">
        <v>2</v>
      </c>
      <c r="G1848" s="91" t="s">
        <v>2</v>
      </c>
      <c r="K1848" s="91" t="s">
        <v>2</v>
      </c>
      <c r="O1848" s="92" t="s">
        <v>1472</v>
      </c>
      <c r="P1848" s="92"/>
      <c r="Q1848" s="92"/>
      <c r="R1848" s="92"/>
      <c r="S1848" s="92"/>
      <c r="T1848" s="92"/>
      <c r="U1848" s="92"/>
      <c r="V1848" s="92"/>
      <c r="W1848" s="92"/>
      <c r="X1848" s="92"/>
      <c r="Y1848" s="92"/>
      <c r="Z1848" s="92"/>
      <c r="AA1848" s="92"/>
      <c r="AB1848" s="92"/>
      <c r="AC1848" s="93">
        <v>765</v>
      </c>
      <c r="AD1848" s="93"/>
    </row>
    <row r="1849" spans="2:30" x14ac:dyDescent="0.25">
      <c r="B1849" s="90" t="s">
        <v>1473</v>
      </c>
      <c r="C1849" s="90"/>
      <c r="D1849" s="90"/>
      <c r="F1849" s="90" t="s">
        <v>391</v>
      </c>
      <c r="G1849" s="90"/>
      <c r="H1849" s="90"/>
      <c r="I1849" s="90"/>
      <c r="J1849" s="90" t="s">
        <v>1474</v>
      </c>
      <c r="K1849" s="90"/>
      <c r="L1849" s="90"/>
      <c r="N1849" s="90" t="s">
        <v>1475</v>
      </c>
      <c r="O1849" s="90"/>
      <c r="P1849" s="90"/>
      <c r="Q1849" s="90"/>
      <c r="R1849" s="90"/>
      <c r="S1849" s="90"/>
      <c r="T1849" s="90"/>
      <c r="U1849" s="90"/>
      <c r="V1849" s="90"/>
      <c r="W1849" s="90"/>
      <c r="X1849" s="90"/>
      <c r="Y1849" s="90"/>
      <c r="Z1849" s="90"/>
      <c r="AA1849" s="90"/>
      <c r="AC1849" s="82">
        <v>22522.33</v>
      </c>
      <c r="AD1849" s="82"/>
    </row>
    <row r="1850" spans="2:30" x14ac:dyDescent="0.25">
      <c r="C1850" s="91" t="s">
        <v>2</v>
      </c>
      <c r="G1850" s="91" t="s">
        <v>2</v>
      </c>
      <c r="K1850" s="91" t="s">
        <v>2</v>
      </c>
      <c r="O1850" s="92" t="s">
        <v>1476</v>
      </c>
      <c r="P1850" s="92"/>
      <c r="Q1850" s="92"/>
      <c r="R1850" s="92"/>
      <c r="S1850" s="92"/>
      <c r="T1850" s="92"/>
      <c r="U1850" s="92"/>
      <c r="V1850" s="92"/>
      <c r="W1850" s="92"/>
      <c r="X1850" s="92"/>
      <c r="Y1850" s="92"/>
      <c r="Z1850" s="92"/>
      <c r="AA1850" s="92"/>
      <c r="AB1850" s="92"/>
      <c r="AC1850" s="93">
        <v>10585.83</v>
      </c>
      <c r="AD1850" s="93"/>
    </row>
    <row r="1851" spans="2:30" x14ac:dyDescent="0.25">
      <c r="C1851" s="91" t="s">
        <v>2</v>
      </c>
      <c r="G1851" s="91" t="s">
        <v>2</v>
      </c>
      <c r="K1851" s="91" t="s">
        <v>2</v>
      </c>
      <c r="O1851" s="92" t="s">
        <v>1477</v>
      </c>
      <c r="P1851" s="92"/>
      <c r="Q1851" s="92"/>
      <c r="R1851" s="92"/>
      <c r="S1851" s="92"/>
      <c r="T1851" s="92"/>
      <c r="U1851" s="92"/>
      <c r="V1851" s="92"/>
      <c r="W1851" s="92"/>
      <c r="X1851" s="92"/>
      <c r="Y1851" s="92"/>
      <c r="Z1851" s="92"/>
      <c r="AA1851" s="92"/>
      <c r="AB1851" s="92"/>
      <c r="AC1851" s="93">
        <v>11936.5</v>
      </c>
      <c r="AD1851" s="93"/>
    </row>
    <row r="1852" spans="2:30" x14ac:dyDescent="0.25">
      <c r="B1852" s="90" t="s">
        <v>1478</v>
      </c>
      <c r="C1852" s="90"/>
      <c r="D1852" s="90"/>
      <c r="F1852" s="90" t="s">
        <v>62</v>
      </c>
      <c r="G1852" s="90"/>
      <c r="H1852" s="90"/>
      <c r="I1852" s="90"/>
      <c r="J1852" s="90" t="s">
        <v>1479</v>
      </c>
      <c r="K1852" s="90"/>
      <c r="L1852" s="90"/>
      <c r="N1852" s="90" t="s">
        <v>1480</v>
      </c>
      <c r="O1852" s="90"/>
      <c r="P1852" s="90"/>
      <c r="Q1852" s="90"/>
      <c r="R1852" s="90"/>
      <c r="S1852" s="90"/>
      <c r="T1852" s="90"/>
      <c r="U1852" s="90"/>
      <c r="V1852" s="90"/>
      <c r="W1852" s="90"/>
      <c r="X1852" s="90"/>
      <c r="Y1852" s="90"/>
      <c r="Z1852" s="90"/>
      <c r="AA1852" s="90"/>
      <c r="AC1852" s="82">
        <v>208.1</v>
      </c>
      <c r="AD1852" s="82"/>
    </row>
    <row r="1853" spans="2:30" x14ac:dyDescent="0.25">
      <c r="C1853" s="91" t="s">
        <v>2</v>
      </c>
      <c r="G1853" s="91" t="s">
        <v>2</v>
      </c>
      <c r="K1853" s="91" t="s">
        <v>2</v>
      </c>
      <c r="O1853" s="92" t="s">
        <v>536</v>
      </c>
      <c r="P1853" s="92"/>
      <c r="Q1853" s="92"/>
      <c r="R1853" s="92"/>
      <c r="S1853" s="92"/>
      <c r="T1853" s="92"/>
      <c r="U1853" s="92"/>
      <c r="V1853" s="92"/>
      <c r="W1853" s="92"/>
      <c r="X1853" s="92"/>
      <c r="Y1853" s="92"/>
      <c r="Z1853" s="92"/>
      <c r="AA1853" s="92"/>
      <c r="AB1853" s="92"/>
      <c r="AC1853" s="93">
        <v>46.09</v>
      </c>
      <c r="AD1853" s="93"/>
    </row>
    <row r="1854" spans="2:30" x14ac:dyDescent="0.25">
      <c r="C1854" s="91" t="s">
        <v>2</v>
      </c>
      <c r="G1854" s="91" t="s">
        <v>2</v>
      </c>
      <c r="K1854" s="91" t="s">
        <v>2</v>
      </c>
      <c r="O1854" s="92" t="s">
        <v>536</v>
      </c>
      <c r="P1854" s="92"/>
      <c r="Q1854" s="92"/>
      <c r="R1854" s="92"/>
      <c r="S1854" s="92"/>
      <c r="T1854" s="92"/>
      <c r="U1854" s="92"/>
      <c r="V1854" s="92"/>
      <c r="W1854" s="92"/>
      <c r="X1854" s="92"/>
      <c r="Y1854" s="92"/>
      <c r="Z1854" s="92"/>
      <c r="AA1854" s="92"/>
      <c r="AB1854" s="92"/>
      <c r="AC1854" s="93">
        <v>85.18</v>
      </c>
      <c r="AD1854" s="93"/>
    </row>
    <row r="1855" spans="2:30" x14ac:dyDescent="0.25">
      <c r="C1855" s="91" t="s">
        <v>2</v>
      </c>
      <c r="G1855" s="91" t="s">
        <v>2</v>
      </c>
      <c r="K1855" s="91" t="s">
        <v>2</v>
      </c>
      <c r="O1855" s="92" t="s">
        <v>536</v>
      </c>
      <c r="P1855" s="92"/>
      <c r="Q1855" s="92"/>
      <c r="R1855" s="92"/>
      <c r="S1855" s="92"/>
      <c r="T1855" s="92"/>
      <c r="U1855" s="92"/>
      <c r="V1855" s="92"/>
      <c r="W1855" s="92"/>
      <c r="X1855" s="92"/>
      <c r="Y1855" s="92"/>
      <c r="Z1855" s="92"/>
      <c r="AA1855" s="92"/>
      <c r="AB1855" s="92"/>
      <c r="AC1855" s="93">
        <v>76.83</v>
      </c>
      <c r="AD1855" s="93"/>
    </row>
    <row r="1856" spans="2:30" x14ac:dyDescent="0.25">
      <c r="B1856" s="90" t="s">
        <v>710</v>
      </c>
      <c r="C1856" s="90"/>
      <c r="D1856" s="90"/>
      <c r="F1856" s="90" t="s">
        <v>172</v>
      </c>
      <c r="G1856" s="90"/>
      <c r="H1856" s="90"/>
      <c r="I1856" s="90"/>
      <c r="J1856" s="90" t="s">
        <v>538</v>
      </c>
      <c r="K1856" s="90"/>
      <c r="L1856" s="90"/>
      <c r="N1856" s="90" t="s">
        <v>539</v>
      </c>
      <c r="O1856" s="90"/>
      <c r="P1856" s="90"/>
      <c r="Q1856" s="90"/>
      <c r="R1856" s="90"/>
      <c r="S1856" s="90"/>
      <c r="T1856" s="90"/>
      <c r="U1856" s="90"/>
      <c r="V1856" s="90"/>
      <c r="W1856" s="90"/>
      <c r="X1856" s="90"/>
      <c r="Y1856" s="90"/>
      <c r="Z1856" s="90"/>
      <c r="AA1856" s="90"/>
      <c r="AC1856" s="82">
        <v>193.05</v>
      </c>
      <c r="AD1856" s="82"/>
    </row>
    <row r="1857" spans="1:30" x14ac:dyDescent="0.25">
      <c r="C1857" s="91" t="s">
        <v>2</v>
      </c>
      <c r="G1857" s="91" t="s">
        <v>2</v>
      </c>
      <c r="K1857" s="91" t="s">
        <v>2</v>
      </c>
      <c r="O1857" s="92" t="s">
        <v>1481</v>
      </c>
      <c r="P1857" s="92"/>
      <c r="Q1857" s="92"/>
      <c r="R1857" s="92"/>
      <c r="S1857" s="92"/>
      <c r="T1857" s="92"/>
      <c r="U1857" s="92"/>
      <c r="V1857" s="92"/>
      <c r="W1857" s="92"/>
      <c r="X1857" s="92"/>
      <c r="Y1857" s="92"/>
      <c r="Z1857" s="92"/>
      <c r="AA1857" s="92"/>
      <c r="AB1857" s="92"/>
      <c r="AC1857" s="93">
        <v>47.69</v>
      </c>
      <c r="AD1857" s="93"/>
    </row>
    <row r="1858" spans="1:30" x14ac:dyDescent="0.25">
      <c r="C1858" s="91" t="s">
        <v>2</v>
      </c>
      <c r="G1858" s="91" t="s">
        <v>2</v>
      </c>
      <c r="K1858" s="91" t="s">
        <v>2</v>
      </c>
      <c r="O1858" s="92" t="s">
        <v>1482</v>
      </c>
      <c r="P1858" s="92"/>
      <c r="Q1858" s="92"/>
      <c r="R1858" s="92"/>
      <c r="S1858" s="92"/>
      <c r="T1858" s="92"/>
      <c r="U1858" s="92"/>
      <c r="V1858" s="92"/>
      <c r="W1858" s="92"/>
      <c r="X1858" s="92"/>
      <c r="Y1858" s="92"/>
      <c r="Z1858" s="92"/>
      <c r="AA1858" s="92"/>
      <c r="AB1858" s="92"/>
      <c r="AC1858" s="93">
        <v>58.69</v>
      </c>
      <c r="AD1858" s="93"/>
    </row>
    <row r="1859" spans="1:30" x14ac:dyDescent="0.25">
      <c r="C1859" s="91" t="s">
        <v>2</v>
      </c>
      <c r="G1859" s="91" t="s">
        <v>2</v>
      </c>
      <c r="K1859" s="91" t="s">
        <v>2</v>
      </c>
      <c r="O1859" s="92" t="s">
        <v>1483</v>
      </c>
      <c r="P1859" s="92"/>
      <c r="Q1859" s="92"/>
      <c r="R1859" s="92"/>
      <c r="S1859" s="92"/>
      <c r="T1859" s="92"/>
      <c r="U1859" s="92"/>
      <c r="V1859" s="92"/>
      <c r="W1859" s="92"/>
      <c r="X1859" s="92"/>
      <c r="Y1859" s="92"/>
      <c r="Z1859" s="92"/>
      <c r="AA1859" s="92"/>
      <c r="AB1859" s="92"/>
      <c r="AC1859" s="93">
        <v>47.69</v>
      </c>
      <c r="AD1859" s="93"/>
    </row>
    <row r="1860" spans="1:30" x14ac:dyDescent="0.25">
      <c r="C1860" s="91" t="s">
        <v>2</v>
      </c>
      <c r="G1860" s="91" t="s">
        <v>2</v>
      </c>
      <c r="K1860" s="91" t="s">
        <v>2</v>
      </c>
      <c r="O1860" s="92" t="s">
        <v>1484</v>
      </c>
      <c r="P1860" s="92"/>
      <c r="Q1860" s="92"/>
      <c r="R1860" s="92"/>
      <c r="S1860" s="92"/>
      <c r="T1860" s="92"/>
      <c r="U1860" s="92"/>
      <c r="V1860" s="92"/>
      <c r="W1860" s="92"/>
      <c r="X1860" s="92"/>
      <c r="Y1860" s="92"/>
      <c r="Z1860" s="92"/>
      <c r="AA1860" s="92"/>
      <c r="AB1860" s="92"/>
      <c r="AC1860" s="93">
        <v>38.979999999999997</v>
      </c>
      <c r="AD1860" s="93"/>
    </row>
    <row r="1861" spans="1:30" ht="6" customHeight="1" x14ac:dyDescent="0.25"/>
    <row r="1862" spans="1:30" ht="16.5" customHeight="1" x14ac:dyDescent="0.25">
      <c r="A1862" s="85" t="s">
        <v>1485</v>
      </c>
      <c r="B1862" s="85"/>
      <c r="C1862" s="85"/>
      <c r="D1862" s="85"/>
      <c r="E1862" s="85"/>
      <c r="F1862" s="85"/>
      <c r="G1862" s="85"/>
      <c r="H1862" s="85"/>
      <c r="I1862" s="85"/>
      <c r="J1862" s="85"/>
      <c r="K1862" s="85"/>
      <c r="L1862" s="85"/>
      <c r="M1862" s="85"/>
      <c r="N1862" s="85"/>
      <c r="O1862" s="85"/>
      <c r="P1862" s="85"/>
      <c r="Q1862" s="85"/>
      <c r="R1862" s="85"/>
      <c r="S1862" s="85"/>
      <c r="U1862" s="91" t="s">
        <v>2</v>
      </c>
      <c r="W1862" s="91" t="s">
        <v>2</v>
      </c>
      <c r="Y1862" s="84" t="s">
        <v>987</v>
      </c>
      <c r="Z1862" s="84"/>
      <c r="AC1862" s="94">
        <v>253709.91</v>
      </c>
      <c r="AD1862" s="94"/>
    </row>
    <row r="1863" spans="1:30" ht="6.75" customHeight="1" x14ac:dyDescent="0.25"/>
    <row r="1864" spans="1:30" ht="14.25" customHeight="1" x14ac:dyDescent="0.25">
      <c r="A1864" s="89" t="s">
        <v>1486</v>
      </c>
      <c r="B1864" s="89"/>
      <c r="C1864" s="89"/>
      <c r="D1864" s="89"/>
      <c r="E1864" s="89"/>
      <c r="F1864" s="89"/>
      <c r="G1864" s="89"/>
      <c r="H1864" s="89"/>
      <c r="I1864" s="89"/>
      <c r="J1864" s="89"/>
      <c r="K1864" s="89"/>
      <c r="L1864" s="89"/>
      <c r="M1864" s="89"/>
      <c r="N1864" s="89"/>
      <c r="O1864" s="89"/>
    </row>
    <row r="1865" spans="1:30" x14ac:dyDescent="0.25">
      <c r="B1865" s="79" t="s">
        <v>51</v>
      </c>
      <c r="C1865" s="79"/>
      <c r="D1865" s="79"/>
      <c r="F1865" s="79" t="s">
        <v>52</v>
      </c>
      <c r="G1865" s="79"/>
      <c r="H1865" s="79"/>
      <c r="I1865" s="79"/>
      <c r="J1865" s="79" t="s">
        <v>53</v>
      </c>
      <c r="K1865" s="79"/>
      <c r="L1865" s="79"/>
      <c r="N1865" s="79" t="s">
        <v>54</v>
      </c>
      <c r="O1865" s="79"/>
      <c r="P1865" s="79"/>
      <c r="Q1865" s="79"/>
      <c r="R1865" s="79"/>
      <c r="S1865" s="79"/>
      <c r="T1865" s="79"/>
      <c r="U1865" s="79"/>
      <c r="V1865" s="79"/>
      <c r="W1865" s="79"/>
      <c r="X1865" s="79"/>
      <c r="Y1865" s="79"/>
      <c r="Z1865" s="79"/>
      <c r="AA1865" s="79"/>
      <c r="AC1865" s="80" t="s">
        <v>55</v>
      </c>
      <c r="AD1865" s="80"/>
    </row>
    <row r="1866" spans="1:30" x14ac:dyDescent="0.25">
      <c r="B1866" s="90" t="s">
        <v>1487</v>
      </c>
      <c r="C1866" s="90"/>
      <c r="D1866" s="90"/>
      <c r="F1866" s="90" t="s">
        <v>62</v>
      </c>
      <c r="G1866" s="90"/>
      <c r="H1866" s="90"/>
      <c r="I1866" s="90"/>
      <c r="J1866" s="90" t="s">
        <v>1488</v>
      </c>
      <c r="K1866" s="90"/>
      <c r="L1866" s="90"/>
      <c r="N1866" s="90" t="s">
        <v>1489</v>
      </c>
      <c r="O1866" s="90"/>
      <c r="P1866" s="90"/>
      <c r="Q1866" s="90"/>
      <c r="R1866" s="90"/>
      <c r="S1866" s="90"/>
      <c r="T1866" s="90"/>
      <c r="U1866" s="90"/>
      <c r="V1866" s="90"/>
      <c r="W1866" s="90"/>
      <c r="X1866" s="90"/>
      <c r="Y1866" s="90"/>
      <c r="Z1866" s="90"/>
      <c r="AA1866" s="90"/>
      <c r="AC1866" s="82">
        <v>10071.450000000001</v>
      </c>
      <c r="AD1866" s="82"/>
    </row>
    <row r="1867" spans="1:30" x14ac:dyDescent="0.25">
      <c r="C1867" s="91" t="s">
        <v>2</v>
      </c>
      <c r="G1867" s="91" t="s">
        <v>2</v>
      </c>
      <c r="K1867" s="91" t="s">
        <v>2</v>
      </c>
      <c r="O1867" s="92" t="s">
        <v>1490</v>
      </c>
      <c r="P1867" s="92"/>
      <c r="Q1867" s="92"/>
      <c r="R1867" s="92"/>
      <c r="S1867" s="92"/>
      <c r="T1867" s="92"/>
      <c r="U1867" s="92"/>
      <c r="V1867" s="92"/>
      <c r="W1867" s="92"/>
      <c r="X1867" s="92"/>
      <c r="Y1867" s="92"/>
      <c r="Z1867" s="92"/>
      <c r="AA1867" s="92"/>
      <c r="AB1867" s="92"/>
    </row>
    <row r="1868" spans="1:30" x14ac:dyDescent="0.25">
      <c r="B1868" s="90" t="s">
        <v>1428</v>
      </c>
      <c r="C1868" s="90"/>
      <c r="D1868" s="90"/>
      <c r="F1868" s="90" t="s">
        <v>62</v>
      </c>
      <c r="G1868" s="90"/>
      <c r="H1868" s="90"/>
      <c r="I1868" s="90"/>
      <c r="J1868" s="90" t="s">
        <v>1429</v>
      </c>
      <c r="K1868" s="90"/>
      <c r="L1868" s="90"/>
      <c r="N1868" s="90" t="s">
        <v>235</v>
      </c>
      <c r="O1868" s="90"/>
      <c r="P1868" s="90"/>
      <c r="Q1868" s="90"/>
      <c r="R1868" s="90"/>
      <c r="S1868" s="90"/>
      <c r="T1868" s="90"/>
      <c r="U1868" s="90"/>
      <c r="V1868" s="90"/>
      <c r="W1868" s="90"/>
      <c r="X1868" s="90"/>
      <c r="Y1868" s="90"/>
      <c r="Z1868" s="90"/>
      <c r="AA1868" s="90"/>
      <c r="AC1868" s="82">
        <v>9537.76</v>
      </c>
      <c r="AD1868" s="82"/>
    </row>
    <row r="1869" spans="1:30" x14ac:dyDescent="0.25">
      <c r="C1869" s="91" t="s">
        <v>2</v>
      </c>
      <c r="G1869" s="91" t="s">
        <v>2</v>
      </c>
      <c r="K1869" s="91" t="s">
        <v>2</v>
      </c>
      <c r="O1869" s="92" t="s">
        <v>1491</v>
      </c>
      <c r="P1869" s="92"/>
      <c r="Q1869" s="92"/>
      <c r="R1869" s="92"/>
      <c r="S1869" s="92"/>
      <c r="T1869" s="92"/>
      <c r="U1869" s="92"/>
      <c r="V1869" s="92"/>
      <c r="W1869" s="92"/>
      <c r="X1869" s="92"/>
      <c r="Y1869" s="92"/>
      <c r="Z1869" s="92"/>
      <c r="AA1869" s="92"/>
      <c r="AB1869" s="92"/>
    </row>
    <row r="1870" spans="1:30" ht="27.75" customHeight="1" x14ac:dyDescent="0.25"/>
    <row r="1871" spans="1:30" ht="12" customHeight="1" x14ac:dyDescent="0.25"/>
    <row r="1872" spans="1:30" ht="13.5" customHeight="1" x14ac:dyDescent="0.25">
      <c r="A1872" s="85" t="s">
        <v>45</v>
      </c>
      <c r="B1872" s="85"/>
      <c r="C1872" s="85"/>
      <c r="D1872" s="85"/>
      <c r="E1872" s="85"/>
      <c r="F1872" s="85"/>
      <c r="G1872" s="85"/>
      <c r="H1872" s="85"/>
      <c r="I1872" s="85"/>
      <c r="J1872" s="85"/>
      <c r="K1872" s="85"/>
      <c r="L1872" s="85"/>
      <c r="M1872" s="85"/>
      <c r="R1872" s="86" t="s">
        <v>1492</v>
      </c>
      <c r="S1872" s="86"/>
      <c r="T1872" s="86"/>
      <c r="U1872" s="86"/>
      <c r="V1872" s="86"/>
      <c r="W1872" s="86"/>
      <c r="X1872" s="86"/>
      <c r="Y1872" s="86"/>
      <c r="Z1872" s="86"/>
      <c r="AA1872" s="86"/>
      <c r="AB1872" s="86"/>
      <c r="AC1872" s="86"/>
      <c r="AD1872" s="86"/>
    </row>
    <row r="1873" spans="1:30" ht="25.5" customHeight="1" x14ac:dyDescent="0.25">
      <c r="C1873" s="77" t="s">
        <v>47</v>
      </c>
      <c r="D1873" s="77"/>
      <c r="E1873" s="77"/>
      <c r="F1873" s="77"/>
      <c r="G1873" s="77"/>
      <c r="H1873" s="77"/>
      <c r="I1873" s="77"/>
      <c r="J1873" s="77"/>
      <c r="K1873" s="77"/>
      <c r="L1873" s="77"/>
      <c r="M1873" s="77"/>
      <c r="N1873" s="77"/>
      <c r="O1873" s="77"/>
      <c r="P1873" s="77"/>
      <c r="Q1873" s="77"/>
      <c r="R1873" s="77"/>
      <c r="S1873" s="77"/>
      <c r="T1873" s="77"/>
      <c r="U1873" s="77"/>
      <c r="V1873" s="77"/>
      <c r="W1873" s="77"/>
      <c r="X1873" s="77"/>
      <c r="Y1873" s="77"/>
      <c r="Z1873" s="77"/>
      <c r="AA1873" s="77"/>
      <c r="AB1873" s="77"/>
      <c r="AC1873" s="77"/>
    </row>
    <row r="1874" spans="1:30" ht="7.5" customHeight="1" x14ac:dyDescent="0.25"/>
    <row r="1875" spans="1:30" ht="18.75" customHeight="1" x14ac:dyDescent="0.25">
      <c r="I1875" s="87" t="s">
        <v>48</v>
      </c>
      <c r="J1875" s="87"/>
      <c r="K1875" s="87"/>
      <c r="L1875" s="87"/>
      <c r="M1875" s="87"/>
      <c r="N1875" s="87"/>
      <c r="O1875" s="87"/>
      <c r="P1875" s="87"/>
      <c r="S1875" s="88" t="s">
        <v>49</v>
      </c>
      <c r="T1875" s="88"/>
      <c r="U1875" s="88"/>
      <c r="V1875" s="88"/>
      <c r="W1875" s="88"/>
      <c r="X1875" s="88"/>
      <c r="Y1875" s="88"/>
    </row>
    <row r="1876" spans="1:30" ht="6.75" customHeight="1" x14ac:dyDescent="0.25"/>
    <row r="1877" spans="1:30" ht="14.25" customHeight="1" x14ac:dyDescent="0.25">
      <c r="A1877" s="89" t="s">
        <v>1486</v>
      </c>
      <c r="B1877" s="89"/>
      <c r="C1877" s="89"/>
      <c r="D1877" s="89"/>
      <c r="E1877" s="89"/>
      <c r="F1877" s="89"/>
      <c r="G1877" s="89"/>
      <c r="H1877" s="89"/>
      <c r="I1877" s="89"/>
      <c r="J1877" s="89"/>
      <c r="K1877" s="89"/>
      <c r="L1877" s="89"/>
      <c r="M1877" s="89"/>
      <c r="N1877" s="89"/>
      <c r="O1877" s="89"/>
    </row>
    <row r="1878" spans="1:30" x14ac:dyDescent="0.25">
      <c r="B1878" s="79" t="s">
        <v>51</v>
      </c>
      <c r="C1878" s="79"/>
      <c r="D1878" s="79"/>
      <c r="F1878" s="79" t="s">
        <v>52</v>
      </c>
      <c r="G1878" s="79"/>
      <c r="H1878" s="79"/>
      <c r="I1878" s="79"/>
      <c r="J1878" s="79" t="s">
        <v>53</v>
      </c>
      <c r="K1878" s="79"/>
      <c r="L1878" s="79"/>
      <c r="N1878" s="79" t="s">
        <v>54</v>
      </c>
      <c r="O1878" s="79"/>
      <c r="P1878" s="79"/>
      <c r="Q1878" s="79"/>
      <c r="R1878" s="79"/>
      <c r="S1878" s="79"/>
      <c r="T1878" s="79"/>
      <c r="U1878" s="79"/>
      <c r="V1878" s="79"/>
      <c r="W1878" s="79"/>
      <c r="X1878" s="79"/>
      <c r="Y1878" s="79"/>
      <c r="Z1878" s="79"/>
      <c r="AA1878" s="79"/>
      <c r="AC1878" s="80" t="s">
        <v>55</v>
      </c>
      <c r="AD1878" s="80"/>
    </row>
    <row r="1879" spans="1:30" x14ac:dyDescent="0.25">
      <c r="B1879" s="90" t="s">
        <v>1447</v>
      </c>
      <c r="C1879" s="90"/>
      <c r="D1879" s="90"/>
      <c r="F1879" s="90" t="s">
        <v>62</v>
      </c>
      <c r="G1879" s="90"/>
      <c r="H1879" s="90"/>
      <c r="I1879" s="90"/>
      <c r="J1879" s="90" t="s">
        <v>1448</v>
      </c>
      <c r="K1879" s="90"/>
      <c r="L1879" s="90"/>
      <c r="N1879" s="90" t="s">
        <v>1449</v>
      </c>
      <c r="O1879" s="90"/>
      <c r="P1879" s="90"/>
      <c r="Q1879" s="90"/>
      <c r="R1879" s="90"/>
      <c r="S1879" s="90"/>
      <c r="T1879" s="90"/>
      <c r="U1879" s="90"/>
      <c r="V1879" s="90"/>
      <c r="W1879" s="90"/>
      <c r="X1879" s="90"/>
      <c r="Y1879" s="90"/>
      <c r="Z1879" s="90"/>
      <c r="AA1879" s="90"/>
      <c r="AC1879" s="82">
        <v>76897.259999999995</v>
      </c>
      <c r="AD1879" s="82"/>
    </row>
    <row r="1880" spans="1:30" x14ac:dyDescent="0.25">
      <c r="C1880" s="91" t="s">
        <v>2</v>
      </c>
      <c r="G1880" s="91" t="s">
        <v>2</v>
      </c>
      <c r="K1880" s="91" t="s">
        <v>2</v>
      </c>
      <c r="O1880" s="92" t="s">
        <v>1493</v>
      </c>
      <c r="P1880" s="92"/>
      <c r="Q1880" s="92"/>
      <c r="R1880" s="92"/>
      <c r="S1880" s="92"/>
      <c r="T1880" s="92"/>
      <c r="U1880" s="92"/>
      <c r="V1880" s="92"/>
      <c r="W1880" s="92"/>
      <c r="X1880" s="92"/>
      <c r="Y1880" s="92"/>
      <c r="Z1880" s="92"/>
      <c r="AA1880" s="92"/>
      <c r="AB1880" s="92"/>
      <c r="AC1880" s="93">
        <v>10143.43</v>
      </c>
      <c r="AD1880" s="93"/>
    </row>
    <row r="1881" spans="1:30" x14ac:dyDescent="0.25">
      <c r="C1881" s="91" t="s">
        <v>2</v>
      </c>
      <c r="G1881" s="91" t="s">
        <v>2</v>
      </c>
      <c r="K1881" s="91" t="s">
        <v>2</v>
      </c>
      <c r="O1881" s="92" t="s">
        <v>1494</v>
      </c>
      <c r="P1881" s="92"/>
      <c r="Q1881" s="92"/>
      <c r="R1881" s="92"/>
      <c r="S1881" s="92"/>
      <c r="T1881" s="92"/>
      <c r="U1881" s="92"/>
      <c r="V1881" s="92"/>
      <c r="W1881" s="92"/>
      <c r="X1881" s="92"/>
      <c r="Y1881" s="92"/>
      <c r="Z1881" s="92"/>
      <c r="AA1881" s="92"/>
      <c r="AB1881" s="92"/>
      <c r="AC1881" s="93">
        <v>11133.76</v>
      </c>
      <c r="AD1881" s="93"/>
    </row>
    <row r="1882" spans="1:30" x14ac:dyDescent="0.25">
      <c r="C1882" s="91" t="s">
        <v>2</v>
      </c>
      <c r="G1882" s="91" t="s">
        <v>2</v>
      </c>
      <c r="K1882" s="91" t="s">
        <v>2</v>
      </c>
      <c r="O1882" s="92" t="s">
        <v>1495</v>
      </c>
      <c r="P1882" s="92"/>
      <c r="Q1882" s="92"/>
      <c r="R1882" s="92"/>
      <c r="S1882" s="92"/>
      <c r="T1882" s="92"/>
      <c r="U1882" s="92"/>
      <c r="V1882" s="92"/>
      <c r="W1882" s="92"/>
      <c r="X1882" s="92"/>
      <c r="Y1882" s="92"/>
      <c r="Z1882" s="92"/>
      <c r="AA1882" s="92"/>
      <c r="AB1882" s="92"/>
      <c r="AC1882" s="93">
        <v>8247.61</v>
      </c>
      <c r="AD1882" s="93"/>
    </row>
    <row r="1883" spans="1:30" x14ac:dyDescent="0.25">
      <c r="C1883" s="91" t="s">
        <v>2</v>
      </c>
      <c r="G1883" s="91" t="s">
        <v>2</v>
      </c>
      <c r="K1883" s="91" t="s">
        <v>2</v>
      </c>
      <c r="O1883" s="92" t="s">
        <v>1496</v>
      </c>
      <c r="P1883" s="92"/>
      <c r="Q1883" s="92"/>
      <c r="R1883" s="92"/>
      <c r="S1883" s="92"/>
      <c r="T1883" s="92"/>
      <c r="U1883" s="92"/>
      <c r="V1883" s="92"/>
      <c r="W1883" s="92"/>
      <c r="X1883" s="92"/>
      <c r="Y1883" s="92"/>
      <c r="Z1883" s="92"/>
      <c r="AA1883" s="92"/>
      <c r="AB1883" s="92"/>
      <c r="AC1883" s="93">
        <v>8918.76</v>
      </c>
      <c r="AD1883" s="93"/>
    </row>
    <row r="1884" spans="1:30" x14ac:dyDescent="0.25">
      <c r="C1884" s="91" t="s">
        <v>2</v>
      </c>
      <c r="G1884" s="91" t="s">
        <v>2</v>
      </c>
      <c r="K1884" s="91" t="s">
        <v>2</v>
      </c>
      <c r="O1884" s="92" t="s">
        <v>1497</v>
      </c>
      <c r="P1884" s="92"/>
      <c r="Q1884" s="92"/>
      <c r="R1884" s="92"/>
      <c r="S1884" s="92"/>
      <c r="T1884" s="92"/>
      <c r="U1884" s="92"/>
      <c r="V1884" s="92"/>
      <c r="W1884" s="92"/>
      <c r="X1884" s="92"/>
      <c r="Y1884" s="92"/>
      <c r="Z1884" s="92"/>
      <c r="AA1884" s="92"/>
      <c r="AB1884" s="92"/>
      <c r="AC1884" s="93">
        <v>8941.6200000000008</v>
      </c>
      <c r="AD1884" s="93"/>
    </row>
    <row r="1885" spans="1:30" x14ac:dyDescent="0.25">
      <c r="C1885" s="91" t="s">
        <v>2</v>
      </c>
      <c r="G1885" s="91" t="s">
        <v>2</v>
      </c>
      <c r="K1885" s="91" t="s">
        <v>2</v>
      </c>
      <c r="O1885" s="92" t="s">
        <v>1498</v>
      </c>
      <c r="P1885" s="92"/>
      <c r="Q1885" s="92"/>
      <c r="R1885" s="92"/>
      <c r="S1885" s="92"/>
      <c r="T1885" s="92"/>
      <c r="U1885" s="92"/>
      <c r="V1885" s="92"/>
      <c r="W1885" s="92"/>
      <c r="X1885" s="92"/>
      <c r="Y1885" s="92"/>
      <c r="Z1885" s="92"/>
      <c r="AA1885" s="92"/>
      <c r="AB1885" s="92"/>
      <c r="AC1885" s="93">
        <v>9357.76</v>
      </c>
      <c r="AD1885" s="93"/>
    </row>
    <row r="1886" spans="1:30" x14ac:dyDescent="0.25">
      <c r="C1886" s="91" t="s">
        <v>2</v>
      </c>
      <c r="G1886" s="91" t="s">
        <v>2</v>
      </c>
      <c r="K1886" s="91" t="s">
        <v>2</v>
      </c>
      <c r="O1886" s="92" t="s">
        <v>1499</v>
      </c>
      <c r="P1886" s="92"/>
      <c r="Q1886" s="92"/>
      <c r="R1886" s="92"/>
      <c r="S1886" s="92"/>
      <c r="T1886" s="92"/>
      <c r="U1886" s="92"/>
      <c r="V1886" s="92"/>
      <c r="W1886" s="92"/>
      <c r="X1886" s="92"/>
      <c r="Y1886" s="92"/>
      <c r="Z1886" s="92"/>
      <c r="AA1886" s="92"/>
      <c r="AB1886" s="92"/>
      <c r="AC1886" s="93">
        <v>10001.870000000001</v>
      </c>
      <c r="AD1886" s="93"/>
    </row>
    <row r="1887" spans="1:30" x14ac:dyDescent="0.25">
      <c r="C1887" s="91" t="s">
        <v>2</v>
      </c>
      <c r="G1887" s="91" t="s">
        <v>2</v>
      </c>
      <c r="K1887" s="91" t="s">
        <v>2</v>
      </c>
      <c r="O1887" s="92" t="s">
        <v>1500</v>
      </c>
      <c r="P1887" s="92"/>
      <c r="Q1887" s="92"/>
      <c r="R1887" s="92"/>
      <c r="S1887" s="92"/>
      <c r="T1887" s="92"/>
      <c r="U1887" s="92"/>
      <c r="V1887" s="92"/>
      <c r="W1887" s="92"/>
      <c r="X1887" s="92"/>
      <c r="Y1887" s="92"/>
      <c r="Z1887" s="92"/>
      <c r="AA1887" s="92"/>
      <c r="AB1887" s="92"/>
      <c r="AC1887" s="93">
        <v>10152.450000000001</v>
      </c>
      <c r="AD1887" s="93"/>
    </row>
    <row r="1888" spans="1:30" x14ac:dyDescent="0.25">
      <c r="B1888" s="90" t="s">
        <v>1501</v>
      </c>
      <c r="C1888" s="90"/>
      <c r="D1888" s="90"/>
      <c r="F1888" s="90" t="s">
        <v>172</v>
      </c>
      <c r="G1888" s="90"/>
      <c r="H1888" s="90"/>
      <c r="I1888" s="90"/>
      <c r="J1888" s="90" t="s">
        <v>1429</v>
      </c>
      <c r="K1888" s="90"/>
      <c r="L1888" s="90"/>
      <c r="N1888" s="90" t="s">
        <v>235</v>
      </c>
      <c r="O1888" s="90"/>
      <c r="P1888" s="90"/>
      <c r="Q1888" s="90"/>
      <c r="R1888" s="90"/>
      <c r="S1888" s="90"/>
      <c r="T1888" s="90"/>
      <c r="U1888" s="90"/>
      <c r="V1888" s="90"/>
      <c r="W1888" s="90"/>
      <c r="X1888" s="90"/>
      <c r="Y1888" s="90"/>
      <c r="Z1888" s="90"/>
      <c r="AA1888" s="90"/>
      <c r="AC1888" s="82">
        <v>9157.36</v>
      </c>
      <c r="AD1888" s="82"/>
    </row>
    <row r="1889" spans="2:30" x14ac:dyDescent="0.25">
      <c r="C1889" s="91" t="s">
        <v>2</v>
      </c>
      <c r="G1889" s="91" t="s">
        <v>2</v>
      </c>
      <c r="K1889" s="91" t="s">
        <v>2</v>
      </c>
      <c r="O1889" s="92" t="s">
        <v>1502</v>
      </c>
      <c r="P1889" s="92"/>
      <c r="Q1889" s="92"/>
      <c r="R1889" s="92"/>
      <c r="S1889" s="92"/>
      <c r="T1889" s="92"/>
      <c r="U1889" s="92"/>
      <c r="V1889" s="92"/>
      <c r="W1889" s="92"/>
      <c r="X1889" s="92"/>
      <c r="Y1889" s="92"/>
      <c r="Z1889" s="92"/>
      <c r="AA1889" s="92"/>
      <c r="AB1889" s="92"/>
    </row>
    <row r="1890" spans="2:30" x14ac:dyDescent="0.25">
      <c r="B1890" s="90" t="s">
        <v>1503</v>
      </c>
      <c r="C1890" s="90"/>
      <c r="D1890" s="90"/>
      <c r="F1890" s="90" t="s">
        <v>172</v>
      </c>
      <c r="G1890" s="90"/>
      <c r="H1890" s="90"/>
      <c r="I1890" s="90"/>
      <c r="J1890" s="90" t="s">
        <v>1504</v>
      </c>
      <c r="K1890" s="90"/>
      <c r="L1890" s="90"/>
      <c r="N1890" s="90" t="s">
        <v>1505</v>
      </c>
      <c r="O1890" s="90"/>
      <c r="P1890" s="90"/>
      <c r="Q1890" s="90"/>
      <c r="R1890" s="90"/>
      <c r="S1890" s="90"/>
      <c r="T1890" s="90"/>
      <c r="U1890" s="90"/>
      <c r="V1890" s="90"/>
      <c r="W1890" s="90"/>
      <c r="X1890" s="90"/>
      <c r="Y1890" s="90"/>
      <c r="Z1890" s="90"/>
      <c r="AA1890" s="90"/>
      <c r="AC1890" s="82">
        <v>9800</v>
      </c>
      <c r="AD1890" s="82"/>
    </row>
    <row r="1891" spans="2:30" x14ac:dyDescent="0.25">
      <c r="C1891" s="91" t="s">
        <v>2</v>
      </c>
      <c r="G1891" s="91" t="s">
        <v>2</v>
      </c>
      <c r="K1891" s="91" t="s">
        <v>2</v>
      </c>
      <c r="O1891" s="92" t="s">
        <v>1454</v>
      </c>
      <c r="P1891" s="92"/>
      <c r="Q1891" s="92"/>
      <c r="R1891" s="92"/>
      <c r="S1891" s="92"/>
      <c r="T1891" s="92"/>
      <c r="U1891" s="92"/>
      <c r="V1891" s="92"/>
      <c r="W1891" s="92"/>
      <c r="X1891" s="92"/>
      <c r="Y1891" s="92"/>
      <c r="Z1891" s="92"/>
      <c r="AA1891" s="92"/>
      <c r="AB1891" s="92"/>
    </row>
    <row r="1892" spans="2:30" x14ac:dyDescent="0.25">
      <c r="B1892" s="90" t="s">
        <v>1506</v>
      </c>
      <c r="C1892" s="90"/>
      <c r="D1892" s="90"/>
      <c r="F1892" s="90" t="s">
        <v>309</v>
      </c>
      <c r="G1892" s="90"/>
      <c r="H1892" s="90"/>
      <c r="I1892" s="90"/>
      <c r="J1892" s="90" t="s">
        <v>1507</v>
      </c>
      <c r="K1892" s="90"/>
      <c r="L1892" s="90"/>
      <c r="N1892" s="90" t="s">
        <v>1508</v>
      </c>
      <c r="O1892" s="90"/>
      <c r="P1892" s="90"/>
      <c r="Q1892" s="90"/>
      <c r="R1892" s="90"/>
      <c r="S1892" s="90"/>
      <c r="T1892" s="90"/>
      <c r="U1892" s="90"/>
      <c r="V1892" s="90"/>
      <c r="W1892" s="90"/>
      <c r="X1892" s="90"/>
      <c r="Y1892" s="90"/>
      <c r="Z1892" s="90"/>
      <c r="AA1892" s="90"/>
      <c r="AC1892" s="82">
        <v>34135.58</v>
      </c>
      <c r="AD1892" s="82"/>
    </row>
    <row r="1893" spans="2:30" x14ac:dyDescent="0.25">
      <c r="C1893" s="91" t="s">
        <v>2</v>
      </c>
      <c r="G1893" s="91" t="s">
        <v>2</v>
      </c>
      <c r="K1893" s="91" t="s">
        <v>2</v>
      </c>
      <c r="O1893" s="92" t="s">
        <v>1509</v>
      </c>
      <c r="P1893" s="92"/>
      <c r="Q1893" s="92"/>
      <c r="R1893" s="92"/>
      <c r="S1893" s="92"/>
      <c r="T1893" s="92"/>
      <c r="U1893" s="92"/>
      <c r="V1893" s="92"/>
      <c r="W1893" s="92"/>
      <c r="X1893" s="92"/>
      <c r="Y1893" s="92"/>
      <c r="Z1893" s="92"/>
      <c r="AA1893" s="92"/>
      <c r="AB1893" s="92"/>
      <c r="AC1893" s="93">
        <v>11238.59</v>
      </c>
      <c r="AD1893" s="93"/>
    </row>
    <row r="1894" spans="2:30" x14ac:dyDescent="0.25">
      <c r="C1894" s="91" t="s">
        <v>2</v>
      </c>
      <c r="G1894" s="91" t="s">
        <v>2</v>
      </c>
      <c r="K1894" s="91" t="s">
        <v>2</v>
      </c>
      <c r="O1894" s="92" t="s">
        <v>1510</v>
      </c>
      <c r="P1894" s="92"/>
      <c r="Q1894" s="92"/>
      <c r="R1894" s="92"/>
      <c r="S1894" s="92"/>
      <c r="T1894" s="92"/>
      <c r="U1894" s="92"/>
      <c r="V1894" s="92"/>
      <c r="W1894" s="92"/>
      <c r="X1894" s="92"/>
      <c r="Y1894" s="92"/>
      <c r="Z1894" s="92"/>
      <c r="AA1894" s="92"/>
      <c r="AB1894" s="92"/>
      <c r="AC1894" s="93">
        <v>3475.61</v>
      </c>
      <c r="AD1894" s="93"/>
    </row>
    <row r="1895" spans="2:30" x14ac:dyDescent="0.25">
      <c r="C1895" s="91" t="s">
        <v>2</v>
      </c>
      <c r="G1895" s="91" t="s">
        <v>2</v>
      </c>
      <c r="K1895" s="91" t="s">
        <v>2</v>
      </c>
      <c r="O1895" s="92" t="s">
        <v>1511</v>
      </c>
      <c r="P1895" s="92"/>
      <c r="Q1895" s="92"/>
      <c r="R1895" s="92"/>
      <c r="S1895" s="92"/>
      <c r="T1895" s="92"/>
      <c r="U1895" s="92"/>
      <c r="V1895" s="92"/>
      <c r="W1895" s="92"/>
      <c r="X1895" s="92"/>
      <c r="Y1895" s="92"/>
      <c r="Z1895" s="92"/>
      <c r="AA1895" s="92"/>
      <c r="AB1895" s="92"/>
      <c r="AC1895" s="93">
        <v>9322.91</v>
      </c>
      <c r="AD1895" s="93"/>
    </row>
    <row r="1896" spans="2:30" x14ac:dyDescent="0.25">
      <c r="C1896" s="91" t="s">
        <v>2</v>
      </c>
      <c r="G1896" s="91" t="s">
        <v>2</v>
      </c>
      <c r="K1896" s="91" t="s">
        <v>2</v>
      </c>
      <c r="O1896" s="92" t="s">
        <v>1512</v>
      </c>
      <c r="P1896" s="92"/>
      <c r="Q1896" s="92"/>
      <c r="R1896" s="92"/>
      <c r="S1896" s="92"/>
      <c r="T1896" s="92"/>
      <c r="U1896" s="92"/>
      <c r="V1896" s="92"/>
      <c r="W1896" s="92"/>
      <c r="X1896" s="92"/>
      <c r="Y1896" s="92"/>
      <c r="Z1896" s="92"/>
      <c r="AA1896" s="92"/>
      <c r="AB1896" s="92"/>
      <c r="AC1896" s="93">
        <v>10098.469999999999</v>
      </c>
      <c r="AD1896" s="93"/>
    </row>
    <row r="1897" spans="2:30" x14ac:dyDescent="0.25">
      <c r="B1897" s="90" t="s">
        <v>1513</v>
      </c>
      <c r="C1897" s="90"/>
      <c r="D1897" s="90"/>
      <c r="F1897" s="90" t="s">
        <v>314</v>
      </c>
      <c r="G1897" s="90"/>
      <c r="H1897" s="90"/>
      <c r="I1897" s="90"/>
      <c r="J1897" s="90" t="s">
        <v>1514</v>
      </c>
      <c r="K1897" s="90"/>
      <c r="L1897" s="90"/>
      <c r="N1897" s="90" t="s">
        <v>1515</v>
      </c>
      <c r="O1897" s="90"/>
      <c r="P1897" s="90"/>
      <c r="Q1897" s="90"/>
      <c r="R1897" s="90"/>
      <c r="S1897" s="90"/>
      <c r="T1897" s="90"/>
      <c r="U1897" s="90"/>
      <c r="V1897" s="90"/>
      <c r="W1897" s="90"/>
      <c r="X1897" s="90"/>
      <c r="Y1897" s="90"/>
      <c r="Z1897" s="90"/>
      <c r="AA1897" s="90"/>
      <c r="AC1897" s="82">
        <v>150</v>
      </c>
      <c r="AD1897" s="82"/>
    </row>
    <row r="1898" spans="2:30" x14ac:dyDescent="0.25">
      <c r="C1898" s="91" t="s">
        <v>2</v>
      </c>
      <c r="G1898" s="91" t="s">
        <v>2</v>
      </c>
      <c r="K1898" s="91" t="s">
        <v>2</v>
      </c>
      <c r="O1898" s="92" t="s">
        <v>1454</v>
      </c>
      <c r="P1898" s="92"/>
      <c r="Q1898" s="92"/>
      <c r="R1898" s="92"/>
      <c r="S1898" s="92"/>
      <c r="T1898" s="92"/>
      <c r="U1898" s="92"/>
      <c r="V1898" s="92"/>
      <c r="W1898" s="92"/>
      <c r="X1898" s="92"/>
      <c r="Y1898" s="92"/>
      <c r="Z1898" s="92"/>
      <c r="AA1898" s="92"/>
      <c r="AB1898" s="92"/>
    </row>
    <row r="1899" spans="2:30" x14ac:dyDescent="0.25">
      <c r="B1899" s="90" t="s">
        <v>1516</v>
      </c>
      <c r="C1899" s="90"/>
      <c r="D1899" s="90"/>
      <c r="F1899" s="90" t="s">
        <v>314</v>
      </c>
      <c r="G1899" s="90"/>
      <c r="H1899" s="90"/>
      <c r="I1899" s="90"/>
      <c r="J1899" s="90" t="s">
        <v>1517</v>
      </c>
      <c r="K1899" s="90"/>
      <c r="L1899" s="90"/>
      <c r="N1899" s="90" t="s">
        <v>1518</v>
      </c>
      <c r="O1899" s="90"/>
      <c r="P1899" s="90"/>
      <c r="Q1899" s="90"/>
      <c r="R1899" s="90"/>
      <c r="S1899" s="90"/>
      <c r="T1899" s="90"/>
      <c r="U1899" s="90"/>
      <c r="V1899" s="90"/>
      <c r="W1899" s="90"/>
      <c r="X1899" s="90"/>
      <c r="Y1899" s="90"/>
      <c r="Z1899" s="90"/>
      <c r="AA1899" s="90"/>
      <c r="AC1899" s="82">
        <v>2000</v>
      </c>
      <c r="AD1899" s="82"/>
    </row>
    <row r="1900" spans="2:30" x14ac:dyDescent="0.25">
      <c r="C1900" s="91" t="s">
        <v>2</v>
      </c>
      <c r="G1900" s="91" t="s">
        <v>2</v>
      </c>
      <c r="K1900" s="91" t="s">
        <v>2</v>
      </c>
      <c r="O1900" s="92" t="s">
        <v>1519</v>
      </c>
      <c r="P1900" s="92"/>
      <c r="Q1900" s="92"/>
      <c r="R1900" s="92"/>
      <c r="S1900" s="92"/>
      <c r="T1900" s="92"/>
      <c r="U1900" s="92"/>
      <c r="V1900" s="92"/>
      <c r="W1900" s="92"/>
      <c r="X1900" s="92"/>
      <c r="Y1900" s="92"/>
      <c r="Z1900" s="92"/>
      <c r="AA1900" s="92"/>
      <c r="AB1900" s="92"/>
    </row>
    <row r="1901" spans="2:30" x14ac:dyDescent="0.25">
      <c r="B1901" s="90" t="s">
        <v>1464</v>
      </c>
      <c r="C1901" s="90"/>
      <c r="D1901" s="90"/>
      <c r="F1901" s="90" t="s">
        <v>391</v>
      </c>
      <c r="G1901" s="90"/>
      <c r="H1901" s="90"/>
      <c r="I1901" s="90"/>
      <c r="J1901" s="90" t="s">
        <v>1465</v>
      </c>
      <c r="K1901" s="90"/>
      <c r="L1901" s="90"/>
      <c r="N1901" s="90" t="s">
        <v>1466</v>
      </c>
      <c r="O1901" s="90"/>
      <c r="P1901" s="90"/>
      <c r="Q1901" s="90"/>
      <c r="R1901" s="90"/>
      <c r="S1901" s="90"/>
      <c r="T1901" s="90"/>
      <c r="U1901" s="90"/>
      <c r="V1901" s="90"/>
      <c r="W1901" s="90"/>
      <c r="X1901" s="90"/>
      <c r="Y1901" s="90"/>
      <c r="Z1901" s="90"/>
      <c r="AA1901" s="90"/>
      <c r="AC1901" s="82">
        <v>7280</v>
      </c>
      <c r="AD1901" s="82"/>
    </row>
    <row r="1902" spans="2:30" x14ac:dyDescent="0.25">
      <c r="C1902" s="91" t="s">
        <v>2</v>
      </c>
      <c r="G1902" s="91" t="s">
        <v>2</v>
      </c>
      <c r="K1902" s="91" t="s">
        <v>2</v>
      </c>
      <c r="O1902" s="92" t="s">
        <v>1520</v>
      </c>
      <c r="P1902" s="92"/>
      <c r="Q1902" s="92"/>
      <c r="R1902" s="92"/>
      <c r="S1902" s="92"/>
      <c r="T1902" s="92"/>
      <c r="U1902" s="92"/>
      <c r="V1902" s="92"/>
      <c r="W1902" s="92"/>
      <c r="X1902" s="92"/>
      <c r="Y1902" s="92"/>
      <c r="Z1902" s="92"/>
      <c r="AA1902" s="92"/>
      <c r="AB1902" s="92"/>
      <c r="AC1902" s="93">
        <v>140</v>
      </c>
      <c r="AD1902" s="93"/>
    </row>
    <row r="1903" spans="2:30" x14ac:dyDescent="0.25">
      <c r="C1903" s="91" t="s">
        <v>2</v>
      </c>
      <c r="G1903" s="91" t="s">
        <v>2</v>
      </c>
      <c r="K1903" s="91" t="s">
        <v>2</v>
      </c>
      <c r="O1903" s="92" t="s">
        <v>1521</v>
      </c>
      <c r="P1903" s="92"/>
      <c r="Q1903" s="92"/>
      <c r="R1903" s="92"/>
      <c r="S1903" s="92"/>
      <c r="T1903" s="92"/>
      <c r="U1903" s="92"/>
      <c r="V1903" s="92"/>
      <c r="W1903" s="92"/>
      <c r="X1903" s="92"/>
      <c r="Y1903" s="92"/>
      <c r="Z1903" s="92"/>
      <c r="AA1903" s="92"/>
      <c r="AB1903" s="92"/>
      <c r="AC1903" s="93">
        <v>180</v>
      </c>
      <c r="AD1903" s="93"/>
    </row>
    <row r="1904" spans="2:30" x14ac:dyDescent="0.25">
      <c r="C1904" s="91" t="s">
        <v>2</v>
      </c>
      <c r="G1904" s="91" t="s">
        <v>2</v>
      </c>
      <c r="K1904" s="91" t="s">
        <v>2</v>
      </c>
      <c r="O1904" s="92" t="s">
        <v>1522</v>
      </c>
      <c r="P1904" s="92"/>
      <c r="Q1904" s="92"/>
      <c r="R1904" s="92"/>
      <c r="S1904" s="92"/>
      <c r="T1904" s="92"/>
      <c r="U1904" s="92"/>
      <c r="V1904" s="92"/>
      <c r="W1904" s="92"/>
      <c r="X1904" s="92"/>
      <c r="Y1904" s="92"/>
      <c r="Z1904" s="92"/>
      <c r="AA1904" s="92"/>
      <c r="AB1904" s="92"/>
      <c r="AC1904" s="93">
        <v>490</v>
      </c>
      <c r="AD1904" s="93"/>
    </row>
    <row r="1905" spans="2:30" x14ac:dyDescent="0.25">
      <c r="C1905" s="91" t="s">
        <v>2</v>
      </c>
      <c r="G1905" s="91" t="s">
        <v>2</v>
      </c>
      <c r="K1905" s="91" t="s">
        <v>2</v>
      </c>
      <c r="O1905" s="92" t="s">
        <v>1523</v>
      </c>
      <c r="P1905" s="92"/>
      <c r="Q1905" s="92"/>
      <c r="R1905" s="92"/>
      <c r="S1905" s="92"/>
      <c r="T1905" s="92"/>
      <c r="U1905" s="92"/>
      <c r="V1905" s="92"/>
      <c r="W1905" s="92"/>
      <c r="X1905" s="92"/>
      <c r="Y1905" s="92"/>
      <c r="Z1905" s="92"/>
      <c r="AA1905" s="92"/>
      <c r="AB1905" s="92"/>
      <c r="AC1905" s="93">
        <v>180</v>
      </c>
      <c r="AD1905" s="93"/>
    </row>
    <row r="1906" spans="2:30" x14ac:dyDescent="0.25">
      <c r="C1906" s="91" t="s">
        <v>2</v>
      </c>
      <c r="G1906" s="91" t="s">
        <v>2</v>
      </c>
      <c r="K1906" s="91" t="s">
        <v>2</v>
      </c>
      <c r="O1906" s="92" t="s">
        <v>1524</v>
      </c>
      <c r="P1906" s="92"/>
      <c r="Q1906" s="92"/>
      <c r="R1906" s="92"/>
      <c r="S1906" s="92"/>
      <c r="T1906" s="92"/>
      <c r="U1906" s="92"/>
      <c r="V1906" s="92"/>
      <c r="W1906" s="92"/>
      <c r="X1906" s="92"/>
      <c r="Y1906" s="92"/>
      <c r="Z1906" s="92"/>
      <c r="AA1906" s="92"/>
      <c r="AB1906" s="92"/>
      <c r="AC1906" s="93">
        <v>990</v>
      </c>
      <c r="AD1906" s="93"/>
    </row>
    <row r="1907" spans="2:30" x14ac:dyDescent="0.25">
      <c r="C1907" s="91" t="s">
        <v>2</v>
      </c>
      <c r="G1907" s="91" t="s">
        <v>2</v>
      </c>
      <c r="K1907" s="91" t="s">
        <v>2</v>
      </c>
      <c r="O1907" s="92" t="s">
        <v>1525</v>
      </c>
      <c r="P1907" s="92"/>
      <c r="Q1907" s="92"/>
      <c r="R1907" s="92"/>
      <c r="S1907" s="92"/>
      <c r="T1907" s="92"/>
      <c r="U1907" s="92"/>
      <c r="V1907" s="92"/>
      <c r="W1907" s="92"/>
      <c r="X1907" s="92"/>
      <c r="Y1907" s="92"/>
      <c r="Z1907" s="92"/>
      <c r="AA1907" s="92"/>
      <c r="AB1907" s="92"/>
      <c r="AC1907" s="93">
        <v>900</v>
      </c>
      <c r="AD1907" s="93"/>
    </row>
    <row r="1908" spans="2:30" x14ac:dyDescent="0.25">
      <c r="C1908" s="91" t="s">
        <v>2</v>
      </c>
      <c r="G1908" s="91" t="s">
        <v>2</v>
      </c>
      <c r="K1908" s="91" t="s">
        <v>2</v>
      </c>
      <c r="O1908" s="92" t="s">
        <v>1526</v>
      </c>
      <c r="P1908" s="92"/>
      <c r="Q1908" s="92"/>
      <c r="R1908" s="92"/>
      <c r="S1908" s="92"/>
      <c r="T1908" s="92"/>
      <c r="U1908" s="92"/>
      <c r="V1908" s="92"/>
      <c r="W1908" s="92"/>
      <c r="X1908" s="92"/>
      <c r="Y1908" s="92"/>
      <c r="Z1908" s="92"/>
      <c r="AA1908" s="92"/>
      <c r="AB1908" s="92"/>
      <c r="AC1908" s="93">
        <v>900</v>
      </c>
      <c r="AD1908" s="93"/>
    </row>
    <row r="1909" spans="2:30" x14ac:dyDescent="0.25">
      <c r="C1909" s="91" t="s">
        <v>2</v>
      </c>
      <c r="G1909" s="91" t="s">
        <v>2</v>
      </c>
      <c r="K1909" s="91" t="s">
        <v>2</v>
      </c>
      <c r="O1909" s="92" t="s">
        <v>1527</v>
      </c>
      <c r="P1909" s="92"/>
      <c r="Q1909" s="92"/>
      <c r="R1909" s="92"/>
      <c r="S1909" s="92"/>
      <c r="T1909" s="92"/>
      <c r="U1909" s="92"/>
      <c r="V1909" s="92"/>
      <c r="W1909" s="92"/>
      <c r="X1909" s="92"/>
      <c r="Y1909" s="92"/>
      <c r="Z1909" s="92"/>
      <c r="AA1909" s="92"/>
      <c r="AB1909" s="92"/>
      <c r="AC1909" s="93">
        <v>150</v>
      </c>
      <c r="AD1909" s="93"/>
    </row>
    <row r="1910" spans="2:30" x14ac:dyDescent="0.25">
      <c r="C1910" s="91" t="s">
        <v>2</v>
      </c>
      <c r="G1910" s="91" t="s">
        <v>2</v>
      </c>
      <c r="K1910" s="91" t="s">
        <v>2</v>
      </c>
      <c r="O1910" s="92" t="s">
        <v>1528</v>
      </c>
      <c r="P1910" s="92"/>
      <c r="Q1910" s="92"/>
      <c r="R1910" s="92"/>
      <c r="S1910" s="92"/>
      <c r="T1910" s="92"/>
      <c r="U1910" s="92"/>
      <c r="V1910" s="92"/>
      <c r="W1910" s="92"/>
      <c r="X1910" s="92"/>
      <c r="Y1910" s="92"/>
      <c r="Z1910" s="92"/>
      <c r="AA1910" s="92"/>
      <c r="AB1910" s="92"/>
      <c r="AC1910" s="93">
        <v>450</v>
      </c>
      <c r="AD1910" s="93"/>
    </row>
    <row r="1911" spans="2:30" x14ac:dyDescent="0.25">
      <c r="C1911" s="91" t="s">
        <v>2</v>
      </c>
      <c r="G1911" s="91" t="s">
        <v>2</v>
      </c>
      <c r="K1911" s="91" t="s">
        <v>2</v>
      </c>
      <c r="O1911" s="92" t="s">
        <v>1529</v>
      </c>
      <c r="P1911" s="92"/>
      <c r="Q1911" s="92"/>
      <c r="R1911" s="92"/>
      <c r="S1911" s="92"/>
      <c r="T1911" s="92"/>
      <c r="U1911" s="92"/>
      <c r="V1911" s="92"/>
      <c r="W1911" s="92"/>
      <c r="X1911" s="92"/>
      <c r="Y1911" s="92"/>
      <c r="Z1911" s="92"/>
      <c r="AA1911" s="92"/>
      <c r="AB1911" s="92"/>
      <c r="AC1911" s="93">
        <v>560</v>
      </c>
      <c r="AD1911" s="93"/>
    </row>
    <row r="1912" spans="2:30" x14ac:dyDescent="0.25">
      <c r="C1912" s="91" t="s">
        <v>2</v>
      </c>
      <c r="G1912" s="91" t="s">
        <v>2</v>
      </c>
      <c r="K1912" s="91" t="s">
        <v>2</v>
      </c>
      <c r="O1912" s="92" t="s">
        <v>1530</v>
      </c>
      <c r="P1912" s="92"/>
      <c r="Q1912" s="92"/>
      <c r="R1912" s="92"/>
      <c r="S1912" s="92"/>
      <c r="T1912" s="92"/>
      <c r="U1912" s="92"/>
      <c r="V1912" s="92"/>
      <c r="W1912" s="92"/>
      <c r="X1912" s="92"/>
      <c r="Y1912" s="92"/>
      <c r="Z1912" s="92"/>
      <c r="AA1912" s="92"/>
      <c r="AB1912" s="92"/>
      <c r="AC1912" s="93">
        <v>990</v>
      </c>
      <c r="AD1912" s="93"/>
    </row>
    <row r="1913" spans="2:30" x14ac:dyDescent="0.25">
      <c r="C1913" s="91" t="s">
        <v>2</v>
      </c>
      <c r="G1913" s="91" t="s">
        <v>2</v>
      </c>
      <c r="K1913" s="91" t="s">
        <v>2</v>
      </c>
      <c r="O1913" s="92" t="s">
        <v>1531</v>
      </c>
      <c r="P1913" s="92"/>
      <c r="Q1913" s="92"/>
      <c r="R1913" s="92"/>
      <c r="S1913" s="92"/>
      <c r="T1913" s="92"/>
      <c r="U1913" s="92"/>
      <c r="V1913" s="92"/>
      <c r="W1913" s="92"/>
      <c r="X1913" s="92"/>
      <c r="Y1913" s="92"/>
      <c r="Z1913" s="92"/>
      <c r="AA1913" s="92"/>
      <c r="AB1913" s="92"/>
      <c r="AC1913" s="93">
        <v>1350</v>
      </c>
      <c r="AD1913" s="93"/>
    </row>
    <row r="1914" spans="2:30" x14ac:dyDescent="0.25">
      <c r="B1914" s="90" t="s">
        <v>1532</v>
      </c>
      <c r="C1914" s="90"/>
      <c r="D1914" s="90"/>
      <c r="F1914" s="90" t="s">
        <v>391</v>
      </c>
      <c r="G1914" s="90"/>
      <c r="H1914" s="90"/>
      <c r="I1914" s="90"/>
      <c r="J1914" s="90" t="s">
        <v>1533</v>
      </c>
      <c r="K1914" s="90"/>
      <c r="L1914" s="90"/>
      <c r="N1914" s="90" t="s">
        <v>1534</v>
      </c>
      <c r="O1914" s="90"/>
      <c r="P1914" s="90"/>
      <c r="Q1914" s="90"/>
      <c r="R1914" s="90"/>
      <c r="S1914" s="90"/>
      <c r="T1914" s="90"/>
      <c r="U1914" s="90"/>
      <c r="V1914" s="90"/>
      <c r="W1914" s="90"/>
      <c r="X1914" s="90"/>
      <c r="Y1914" s="90"/>
      <c r="Z1914" s="90"/>
      <c r="AA1914" s="90"/>
      <c r="AC1914" s="82">
        <v>1920</v>
      </c>
      <c r="AD1914" s="82"/>
    </row>
    <row r="1915" spans="2:30" x14ac:dyDescent="0.25">
      <c r="C1915" s="91" t="s">
        <v>2</v>
      </c>
      <c r="G1915" s="91" t="s">
        <v>2</v>
      </c>
      <c r="K1915" s="91" t="s">
        <v>2</v>
      </c>
      <c r="O1915" s="92" t="s">
        <v>1519</v>
      </c>
      <c r="P1915" s="92"/>
      <c r="Q1915" s="92"/>
      <c r="R1915" s="92"/>
      <c r="S1915" s="92"/>
      <c r="T1915" s="92"/>
      <c r="U1915" s="92"/>
      <c r="V1915" s="92"/>
      <c r="W1915" s="92"/>
      <c r="X1915" s="92"/>
      <c r="Y1915" s="92"/>
      <c r="Z1915" s="92"/>
      <c r="AA1915" s="92"/>
      <c r="AB1915" s="92"/>
      <c r="AC1915" s="93">
        <v>360</v>
      </c>
      <c r="AD1915" s="93"/>
    </row>
    <row r="1916" spans="2:30" x14ac:dyDescent="0.25">
      <c r="C1916" s="91" t="s">
        <v>2</v>
      </c>
      <c r="G1916" s="91" t="s">
        <v>2</v>
      </c>
      <c r="K1916" s="91" t="s">
        <v>2</v>
      </c>
      <c r="O1916" s="92" t="s">
        <v>1519</v>
      </c>
      <c r="P1916" s="92"/>
      <c r="Q1916" s="92"/>
      <c r="R1916" s="92"/>
      <c r="S1916" s="92"/>
      <c r="T1916" s="92"/>
      <c r="U1916" s="92"/>
      <c r="V1916" s="92"/>
      <c r="W1916" s="92"/>
      <c r="X1916" s="92"/>
      <c r="Y1916" s="92"/>
      <c r="Z1916" s="92"/>
      <c r="AA1916" s="92"/>
      <c r="AB1916" s="92"/>
      <c r="AC1916" s="93">
        <v>120</v>
      </c>
      <c r="AD1916" s="93"/>
    </row>
    <row r="1917" spans="2:30" x14ac:dyDescent="0.25">
      <c r="C1917" s="91" t="s">
        <v>2</v>
      </c>
      <c r="G1917" s="91" t="s">
        <v>2</v>
      </c>
      <c r="K1917" s="91" t="s">
        <v>2</v>
      </c>
      <c r="O1917" s="92" t="s">
        <v>1519</v>
      </c>
      <c r="P1917" s="92"/>
      <c r="Q1917" s="92"/>
      <c r="R1917" s="92"/>
      <c r="S1917" s="92"/>
      <c r="T1917" s="92"/>
      <c r="U1917" s="92"/>
      <c r="V1917" s="92"/>
      <c r="W1917" s="92"/>
      <c r="X1917" s="92"/>
      <c r="Y1917" s="92"/>
      <c r="Z1917" s="92"/>
      <c r="AA1917" s="92"/>
      <c r="AB1917" s="92"/>
      <c r="AC1917" s="93">
        <v>1440</v>
      </c>
      <c r="AD1917" s="93"/>
    </row>
    <row r="1918" spans="2:30" x14ac:dyDescent="0.25">
      <c r="B1918" s="90" t="s">
        <v>1535</v>
      </c>
      <c r="C1918" s="90"/>
      <c r="D1918" s="90"/>
      <c r="F1918" s="90" t="s">
        <v>391</v>
      </c>
      <c r="G1918" s="90"/>
      <c r="H1918" s="90"/>
      <c r="I1918" s="90"/>
      <c r="J1918" s="90" t="s">
        <v>1536</v>
      </c>
      <c r="K1918" s="90"/>
      <c r="L1918" s="90"/>
      <c r="N1918" s="90" t="s">
        <v>1537</v>
      </c>
      <c r="O1918" s="90"/>
      <c r="P1918" s="90"/>
      <c r="Q1918" s="90"/>
      <c r="R1918" s="90"/>
      <c r="S1918" s="90"/>
      <c r="T1918" s="90"/>
      <c r="U1918" s="90"/>
      <c r="V1918" s="90"/>
      <c r="W1918" s="90"/>
      <c r="X1918" s="90"/>
      <c r="Y1918" s="90"/>
      <c r="Z1918" s="90"/>
      <c r="AA1918" s="90"/>
      <c r="AC1918" s="82">
        <v>2000</v>
      </c>
      <c r="AD1918" s="82"/>
    </row>
    <row r="1919" spans="2:30" x14ac:dyDescent="0.25">
      <c r="C1919" s="91" t="s">
        <v>2</v>
      </c>
      <c r="G1919" s="91" t="s">
        <v>2</v>
      </c>
      <c r="K1919" s="91" t="s">
        <v>2</v>
      </c>
      <c r="O1919" s="92" t="s">
        <v>1454</v>
      </c>
      <c r="P1919" s="92"/>
      <c r="Q1919" s="92"/>
      <c r="R1919" s="92"/>
      <c r="S1919" s="92"/>
      <c r="T1919" s="92"/>
      <c r="U1919" s="92"/>
      <c r="V1919" s="92"/>
      <c r="W1919" s="92"/>
      <c r="X1919" s="92"/>
      <c r="Y1919" s="92"/>
      <c r="Z1919" s="92"/>
      <c r="AA1919" s="92"/>
      <c r="AB1919" s="92"/>
      <c r="AC1919" s="93">
        <v>900</v>
      </c>
      <c r="AD1919" s="93"/>
    </row>
    <row r="1920" spans="2:30" x14ac:dyDescent="0.25">
      <c r="C1920" s="91" t="s">
        <v>2</v>
      </c>
      <c r="G1920" s="91" t="s">
        <v>2</v>
      </c>
      <c r="K1920" s="91" t="s">
        <v>2</v>
      </c>
      <c r="O1920" s="92" t="s">
        <v>1454</v>
      </c>
      <c r="P1920" s="92"/>
      <c r="Q1920" s="92"/>
      <c r="R1920" s="92"/>
      <c r="S1920" s="92"/>
      <c r="T1920" s="92"/>
      <c r="U1920" s="92"/>
      <c r="V1920" s="92"/>
      <c r="W1920" s="92"/>
      <c r="X1920" s="92"/>
      <c r="Y1920" s="92"/>
      <c r="Z1920" s="92"/>
      <c r="AA1920" s="92"/>
      <c r="AB1920" s="92"/>
      <c r="AC1920" s="93">
        <v>1100</v>
      </c>
      <c r="AD1920" s="93"/>
    </row>
    <row r="1921" spans="1:30" x14ac:dyDescent="0.25">
      <c r="B1921" s="90" t="s">
        <v>497</v>
      </c>
      <c r="C1921" s="90"/>
      <c r="D1921" s="90"/>
      <c r="F1921" s="90" t="s">
        <v>391</v>
      </c>
      <c r="G1921" s="90"/>
      <c r="H1921" s="90"/>
      <c r="I1921" s="90"/>
      <c r="J1921" s="90" t="s">
        <v>292</v>
      </c>
      <c r="K1921" s="90"/>
      <c r="L1921" s="90"/>
      <c r="N1921" s="90" t="s">
        <v>293</v>
      </c>
      <c r="O1921" s="90"/>
      <c r="P1921" s="90"/>
      <c r="Q1921" s="90"/>
      <c r="R1921" s="90"/>
      <c r="S1921" s="90"/>
      <c r="T1921" s="90"/>
      <c r="U1921" s="90"/>
      <c r="V1921" s="90"/>
      <c r="W1921" s="90"/>
      <c r="X1921" s="90"/>
      <c r="Y1921" s="90"/>
      <c r="Z1921" s="90"/>
      <c r="AA1921" s="90"/>
      <c r="AC1921" s="82">
        <v>50.8</v>
      </c>
      <c r="AD1921" s="82"/>
    </row>
    <row r="1922" spans="1:30" x14ac:dyDescent="0.25">
      <c r="C1922" s="91" t="s">
        <v>2</v>
      </c>
      <c r="G1922" s="91" t="s">
        <v>2</v>
      </c>
      <c r="K1922" s="91" t="s">
        <v>2</v>
      </c>
      <c r="O1922" s="92" t="s">
        <v>498</v>
      </c>
      <c r="P1922" s="92"/>
      <c r="Q1922" s="92"/>
      <c r="R1922" s="92"/>
      <c r="S1922" s="92"/>
      <c r="T1922" s="92"/>
      <c r="U1922" s="92"/>
      <c r="V1922" s="92"/>
      <c r="W1922" s="92"/>
      <c r="X1922" s="92"/>
      <c r="Y1922" s="92"/>
      <c r="Z1922" s="92"/>
      <c r="AA1922" s="92"/>
      <c r="AB1922" s="92"/>
    </row>
    <row r="1923" spans="1:30" x14ac:dyDescent="0.25">
      <c r="B1923" s="90" t="s">
        <v>1538</v>
      </c>
      <c r="C1923" s="90"/>
      <c r="D1923" s="90"/>
      <c r="F1923" s="90" t="s">
        <v>62</v>
      </c>
      <c r="G1923" s="90"/>
      <c r="H1923" s="90"/>
      <c r="I1923" s="90"/>
      <c r="J1923" s="90" t="s">
        <v>1539</v>
      </c>
      <c r="K1923" s="90"/>
      <c r="L1923" s="90"/>
      <c r="N1923" s="90" t="s">
        <v>1540</v>
      </c>
      <c r="O1923" s="90"/>
      <c r="P1923" s="90"/>
      <c r="Q1923" s="90"/>
      <c r="R1923" s="90"/>
      <c r="S1923" s="90"/>
      <c r="T1923" s="90"/>
      <c r="U1923" s="90"/>
      <c r="V1923" s="90"/>
      <c r="W1923" s="90"/>
      <c r="X1923" s="90"/>
      <c r="Y1923" s="90"/>
      <c r="Z1923" s="90"/>
      <c r="AA1923" s="90"/>
      <c r="AC1923" s="82">
        <v>148.35</v>
      </c>
      <c r="AD1923" s="82"/>
    </row>
    <row r="1924" spans="1:30" x14ac:dyDescent="0.25">
      <c r="C1924" s="91" t="s">
        <v>2</v>
      </c>
      <c r="G1924" s="91" t="s">
        <v>2</v>
      </c>
      <c r="K1924" s="91" t="s">
        <v>2</v>
      </c>
      <c r="O1924" s="92" t="s">
        <v>725</v>
      </c>
      <c r="P1924" s="92"/>
      <c r="Q1924" s="92"/>
      <c r="R1924" s="92"/>
      <c r="S1924" s="92"/>
      <c r="T1924" s="92"/>
      <c r="U1924" s="92"/>
      <c r="V1924" s="92"/>
      <c r="W1924" s="92"/>
      <c r="X1924" s="92"/>
      <c r="Y1924" s="92"/>
      <c r="Z1924" s="92"/>
      <c r="AA1924" s="92"/>
      <c r="AB1924" s="92"/>
      <c r="AC1924" s="93">
        <v>12.71</v>
      </c>
      <c r="AD1924" s="93"/>
    </row>
    <row r="1925" spans="1:30" x14ac:dyDescent="0.25">
      <c r="C1925" s="91" t="s">
        <v>2</v>
      </c>
      <c r="G1925" s="91" t="s">
        <v>2</v>
      </c>
      <c r="K1925" s="91" t="s">
        <v>2</v>
      </c>
      <c r="O1925" s="92" t="s">
        <v>506</v>
      </c>
      <c r="P1925" s="92"/>
      <c r="Q1925" s="92"/>
      <c r="R1925" s="92"/>
      <c r="S1925" s="92"/>
      <c r="T1925" s="92"/>
      <c r="U1925" s="92"/>
      <c r="V1925" s="92"/>
      <c r="W1925" s="92"/>
      <c r="X1925" s="92"/>
      <c r="Y1925" s="92"/>
      <c r="Z1925" s="92"/>
      <c r="AA1925" s="92"/>
      <c r="AB1925" s="92"/>
      <c r="AC1925" s="93">
        <v>18.82</v>
      </c>
      <c r="AD1925" s="93"/>
    </row>
    <row r="1926" spans="1:30" x14ac:dyDescent="0.25">
      <c r="C1926" s="91" t="s">
        <v>2</v>
      </c>
      <c r="G1926" s="91" t="s">
        <v>2</v>
      </c>
      <c r="K1926" s="91" t="s">
        <v>2</v>
      </c>
      <c r="O1926" s="92" t="s">
        <v>536</v>
      </c>
      <c r="P1926" s="92"/>
      <c r="Q1926" s="92"/>
      <c r="R1926" s="92"/>
      <c r="S1926" s="92"/>
      <c r="T1926" s="92"/>
      <c r="U1926" s="92"/>
      <c r="V1926" s="92"/>
      <c r="W1926" s="92"/>
      <c r="X1926" s="92"/>
      <c r="Y1926" s="92"/>
      <c r="Z1926" s="92"/>
      <c r="AA1926" s="92"/>
      <c r="AB1926" s="92"/>
      <c r="AC1926" s="93">
        <v>116.82</v>
      </c>
      <c r="AD1926" s="93"/>
    </row>
    <row r="1927" spans="1:30" x14ac:dyDescent="0.25">
      <c r="B1927" s="90" t="s">
        <v>1541</v>
      </c>
      <c r="C1927" s="90"/>
      <c r="D1927" s="90"/>
      <c r="F1927" s="90" t="s">
        <v>62</v>
      </c>
      <c r="G1927" s="90"/>
      <c r="H1927" s="90"/>
      <c r="I1927" s="90"/>
      <c r="J1927" s="90" t="s">
        <v>1542</v>
      </c>
      <c r="K1927" s="90"/>
      <c r="L1927" s="90"/>
      <c r="N1927" s="90" t="s">
        <v>1543</v>
      </c>
      <c r="O1927" s="90"/>
      <c r="P1927" s="90"/>
      <c r="Q1927" s="90"/>
      <c r="R1927" s="90"/>
      <c r="S1927" s="90"/>
      <c r="T1927" s="90"/>
      <c r="U1927" s="90"/>
      <c r="V1927" s="90"/>
      <c r="W1927" s="90"/>
      <c r="X1927" s="90"/>
      <c r="Y1927" s="90"/>
      <c r="Z1927" s="90"/>
      <c r="AA1927" s="90"/>
      <c r="AC1927" s="82">
        <v>42.56</v>
      </c>
      <c r="AD1927" s="82"/>
    </row>
    <row r="1928" spans="1:30" x14ac:dyDescent="0.25">
      <c r="C1928" s="91" t="s">
        <v>2</v>
      </c>
      <c r="G1928" s="91" t="s">
        <v>2</v>
      </c>
      <c r="K1928" s="91" t="s">
        <v>2</v>
      </c>
      <c r="O1928" s="92" t="s">
        <v>536</v>
      </c>
      <c r="P1928" s="92"/>
      <c r="Q1928" s="92"/>
      <c r="R1928" s="92"/>
      <c r="S1928" s="92"/>
      <c r="T1928" s="92"/>
      <c r="U1928" s="92"/>
      <c r="V1928" s="92"/>
      <c r="W1928" s="92"/>
      <c r="X1928" s="92"/>
      <c r="Y1928" s="92"/>
      <c r="Z1928" s="92"/>
      <c r="AA1928" s="92"/>
      <c r="AB1928" s="92"/>
    </row>
    <row r="1929" spans="1:30" x14ac:dyDescent="0.25">
      <c r="B1929" s="90" t="s">
        <v>1544</v>
      </c>
      <c r="C1929" s="90"/>
      <c r="D1929" s="90"/>
      <c r="F1929" s="90" t="s">
        <v>314</v>
      </c>
      <c r="G1929" s="90"/>
      <c r="H1929" s="90"/>
      <c r="I1929" s="90"/>
      <c r="J1929" s="90" t="s">
        <v>1542</v>
      </c>
      <c r="K1929" s="90"/>
      <c r="L1929" s="90"/>
      <c r="N1929" s="90" t="s">
        <v>1543</v>
      </c>
      <c r="O1929" s="90"/>
      <c r="P1929" s="90"/>
      <c r="Q1929" s="90"/>
      <c r="R1929" s="90"/>
      <c r="S1929" s="90"/>
      <c r="T1929" s="90"/>
      <c r="U1929" s="90"/>
      <c r="V1929" s="90"/>
      <c r="W1929" s="90"/>
      <c r="X1929" s="90"/>
      <c r="Y1929" s="90"/>
      <c r="Z1929" s="90"/>
      <c r="AA1929" s="90"/>
      <c r="AC1929" s="82">
        <v>16.690000000000001</v>
      </c>
      <c r="AD1929" s="82"/>
    </row>
    <row r="1930" spans="1:30" x14ac:dyDescent="0.25">
      <c r="C1930" s="91" t="s">
        <v>2</v>
      </c>
      <c r="G1930" s="91" t="s">
        <v>2</v>
      </c>
      <c r="K1930" s="91" t="s">
        <v>2</v>
      </c>
      <c r="O1930" s="92" t="s">
        <v>506</v>
      </c>
      <c r="P1930" s="92"/>
      <c r="Q1930" s="92"/>
      <c r="R1930" s="92"/>
      <c r="S1930" s="92"/>
      <c r="T1930" s="92"/>
      <c r="U1930" s="92"/>
      <c r="V1930" s="92"/>
      <c r="W1930" s="92"/>
      <c r="X1930" s="92"/>
      <c r="Y1930" s="92"/>
      <c r="Z1930" s="92"/>
      <c r="AA1930" s="92"/>
      <c r="AB1930" s="92"/>
    </row>
    <row r="1931" spans="1:30" ht="21.75" customHeight="1" x14ac:dyDescent="0.25"/>
    <row r="1932" spans="1:30" ht="12" customHeight="1" x14ac:dyDescent="0.25"/>
    <row r="1933" spans="1:30" ht="13.5" customHeight="1" x14ac:dyDescent="0.25">
      <c r="A1933" s="85" t="s">
        <v>45</v>
      </c>
      <c r="B1933" s="85"/>
      <c r="C1933" s="85"/>
      <c r="D1933" s="85"/>
      <c r="E1933" s="85"/>
      <c r="F1933" s="85"/>
      <c r="G1933" s="85"/>
      <c r="H1933" s="85"/>
      <c r="I1933" s="85"/>
      <c r="J1933" s="85"/>
      <c r="K1933" s="85"/>
      <c r="L1933" s="85"/>
      <c r="M1933" s="85"/>
      <c r="R1933" s="86" t="s">
        <v>1545</v>
      </c>
      <c r="S1933" s="86"/>
      <c r="T1933" s="86"/>
      <c r="U1933" s="86"/>
      <c r="V1933" s="86"/>
      <c r="W1933" s="86"/>
      <c r="X1933" s="86"/>
      <c r="Y1933" s="86"/>
      <c r="Z1933" s="86"/>
      <c r="AA1933" s="86"/>
      <c r="AB1933" s="86"/>
      <c r="AC1933" s="86"/>
      <c r="AD1933" s="86"/>
    </row>
    <row r="1934" spans="1:30" ht="25.5" customHeight="1" x14ac:dyDescent="0.25">
      <c r="C1934" s="77" t="s">
        <v>47</v>
      </c>
      <c r="D1934" s="77"/>
      <c r="E1934" s="77"/>
      <c r="F1934" s="77"/>
      <c r="G1934" s="77"/>
      <c r="H1934" s="77"/>
      <c r="I1934" s="77"/>
      <c r="J1934" s="77"/>
      <c r="K1934" s="77"/>
      <c r="L1934" s="77"/>
      <c r="M1934" s="77"/>
      <c r="N1934" s="77"/>
      <c r="O1934" s="77"/>
      <c r="P1934" s="77"/>
      <c r="Q1934" s="77"/>
      <c r="R1934" s="77"/>
      <c r="S1934" s="77"/>
      <c r="T1934" s="77"/>
      <c r="U1934" s="77"/>
      <c r="V1934" s="77"/>
      <c r="W1934" s="77"/>
      <c r="X1934" s="77"/>
      <c r="Y1934" s="77"/>
      <c r="Z1934" s="77"/>
      <c r="AA1934" s="77"/>
      <c r="AB1934" s="77"/>
      <c r="AC1934" s="77"/>
    </row>
    <row r="1935" spans="1:30" ht="7.5" customHeight="1" x14ac:dyDescent="0.25"/>
    <row r="1936" spans="1:30" ht="18.75" customHeight="1" x14ac:dyDescent="0.25">
      <c r="I1936" s="87" t="s">
        <v>48</v>
      </c>
      <c r="J1936" s="87"/>
      <c r="K1936" s="87"/>
      <c r="L1936" s="87"/>
      <c r="M1936" s="87"/>
      <c r="N1936" s="87"/>
      <c r="O1936" s="87"/>
      <c r="P1936" s="87"/>
      <c r="S1936" s="88" t="s">
        <v>49</v>
      </c>
      <c r="T1936" s="88"/>
      <c r="U1936" s="88"/>
      <c r="V1936" s="88"/>
      <c r="W1936" s="88"/>
      <c r="X1936" s="88"/>
      <c r="Y1936" s="88"/>
    </row>
    <row r="1937" spans="1:30" ht="6.75" customHeight="1" x14ac:dyDescent="0.25"/>
    <row r="1938" spans="1:30" ht="6" customHeight="1" x14ac:dyDescent="0.25"/>
    <row r="1939" spans="1:30" ht="16.5" customHeight="1" x14ac:dyDescent="0.25">
      <c r="A1939" s="85" t="s">
        <v>1546</v>
      </c>
      <c r="B1939" s="85"/>
      <c r="C1939" s="85"/>
      <c r="D1939" s="85"/>
      <c r="E1939" s="85"/>
      <c r="F1939" s="85"/>
      <c r="G1939" s="85"/>
      <c r="H1939" s="85"/>
      <c r="I1939" s="85"/>
      <c r="J1939" s="85"/>
      <c r="K1939" s="85"/>
      <c r="L1939" s="85"/>
      <c r="M1939" s="85"/>
      <c r="N1939" s="85"/>
      <c r="O1939" s="85"/>
      <c r="P1939" s="85"/>
      <c r="Q1939" s="85"/>
      <c r="R1939" s="85"/>
      <c r="S1939" s="85"/>
      <c r="U1939" s="91" t="s">
        <v>2</v>
      </c>
      <c r="W1939" s="91" t="s">
        <v>2</v>
      </c>
      <c r="Y1939" s="84" t="s">
        <v>987</v>
      </c>
      <c r="Z1939" s="84"/>
      <c r="AC1939" s="94">
        <v>163207.81</v>
      </c>
      <c r="AD1939" s="94"/>
    </row>
    <row r="1940" spans="1:30" ht="6.75" customHeight="1" x14ac:dyDescent="0.25"/>
    <row r="1941" spans="1:30" ht="14.25" customHeight="1" x14ac:dyDescent="0.25">
      <c r="A1941" s="89" t="s">
        <v>1547</v>
      </c>
      <c r="B1941" s="89"/>
      <c r="C1941" s="89"/>
      <c r="D1941" s="89"/>
      <c r="E1941" s="89"/>
      <c r="F1941" s="89"/>
      <c r="G1941" s="89"/>
      <c r="H1941" s="89"/>
      <c r="I1941" s="89"/>
      <c r="J1941" s="89"/>
      <c r="K1941" s="89"/>
      <c r="L1941" s="89"/>
      <c r="M1941" s="89"/>
      <c r="N1941" s="89"/>
      <c r="O1941" s="89"/>
    </row>
    <row r="1942" spans="1:30" x14ac:dyDescent="0.25">
      <c r="B1942" s="79" t="s">
        <v>51</v>
      </c>
      <c r="C1942" s="79"/>
      <c r="D1942" s="79"/>
      <c r="F1942" s="79" t="s">
        <v>52</v>
      </c>
      <c r="G1942" s="79"/>
      <c r="H1942" s="79"/>
      <c r="I1942" s="79"/>
      <c r="J1942" s="79" t="s">
        <v>53</v>
      </c>
      <c r="K1942" s="79"/>
      <c r="L1942" s="79"/>
      <c r="N1942" s="79" t="s">
        <v>54</v>
      </c>
      <c r="O1942" s="79"/>
      <c r="P1942" s="79"/>
      <c r="Q1942" s="79"/>
      <c r="R1942" s="79"/>
      <c r="S1942" s="79"/>
      <c r="T1942" s="79"/>
      <c r="U1942" s="79"/>
      <c r="V1942" s="79"/>
      <c r="W1942" s="79"/>
      <c r="X1942" s="79"/>
      <c r="Y1942" s="79"/>
      <c r="Z1942" s="79"/>
      <c r="AA1942" s="79"/>
      <c r="AC1942" s="80" t="s">
        <v>55</v>
      </c>
      <c r="AD1942" s="80"/>
    </row>
    <row r="1943" spans="1:30" x14ac:dyDescent="0.25">
      <c r="B1943" s="90" t="s">
        <v>1548</v>
      </c>
      <c r="C1943" s="90"/>
      <c r="D1943" s="90"/>
      <c r="F1943" s="90" t="s">
        <v>62</v>
      </c>
      <c r="G1943" s="90"/>
      <c r="H1943" s="90"/>
      <c r="I1943" s="90"/>
      <c r="J1943" s="90" t="s">
        <v>1549</v>
      </c>
      <c r="K1943" s="90"/>
      <c r="L1943" s="90"/>
      <c r="N1943" s="90" t="s">
        <v>1550</v>
      </c>
      <c r="O1943" s="90"/>
      <c r="P1943" s="90"/>
      <c r="Q1943" s="90"/>
      <c r="R1943" s="90"/>
      <c r="S1943" s="90"/>
      <c r="T1943" s="90"/>
      <c r="U1943" s="90"/>
      <c r="V1943" s="90"/>
      <c r="W1943" s="90"/>
      <c r="X1943" s="90"/>
      <c r="Y1943" s="90"/>
      <c r="Z1943" s="90"/>
      <c r="AA1943" s="90"/>
      <c r="AC1943" s="82">
        <v>3600</v>
      </c>
      <c r="AD1943" s="82"/>
    </row>
    <row r="1944" spans="1:30" x14ac:dyDescent="0.25">
      <c r="C1944" s="91" t="s">
        <v>2</v>
      </c>
      <c r="G1944" s="91" t="s">
        <v>2</v>
      </c>
      <c r="K1944" s="91" t="s">
        <v>2</v>
      </c>
      <c r="O1944" s="92" t="s">
        <v>1551</v>
      </c>
      <c r="P1944" s="92"/>
      <c r="Q1944" s="92"/>
      <c r="R1944" s="92"/>
      <c r="S1944" s="92"/>
      <c r="T1944" s="92"/>
      <c r="U1944" s="92"/>
      <c r="V1944" s="92"/>
      <c r="W1944" s="92"/>
      <c r="X1944" s="92"/>
      <c r="Y1944" s="92"/>
      <c r="Z1944" s="92"/>
      <c r="AA1944" s="92"/>
      <c r="AB1944" s="92"/>
    </row>
    <row r="1945" spans="1:30" x14ac:dyDescent="0.25">
      <c r="B1945" s="90" t="s">
        <v>1552</v>
      </c>
      <c r="C1945" s="90"/>
      <c r="D1945" s="90"/>
      <c r="F1945" s="90" t="s">
        <v>62</v>
      </c>
      <c r="G1945" s="90"/>
      <c r="H1945" s="90"/>
      <c r="I1945" s="90"/>
      <c r="J1945" s="90" t="s">
        <v>1553</v>
      </c>
      <c r="K1945" s="90"/>
      <c r="L1945" s="90"/>
      <c r="N1945" s="90" t="s">
        <v>1554</v>
      </c>
      <c r="O1945" s="90"/>
      <c r="P1945" s="90"/>
      <c r="Q1945" s="90"/>
      <c r="R1945" s="90"/>
      <c r="S1945" s="90"/>
      <c r="T1945" s="90"/>
      <c r="U1945" s="90"/>
      <c r="V1945" s="90"/>
      <c r="W1945" s="90"/>
      <c r="X1945" s="90"/>
      <c r="Y1945" s="90"/>
      <c r="Z1945" s="90"/>
      <c r="AA1945" s="90"/>
      <c r="AC1945" s="82">
        <v>2250</v>
      </c>
      <c r="AD1945" s="82"/>
    </row>
    <row r="1946" spans="1:30" x14ac:dyDescent="0.25">
      <c r="C1946" s="91" t="s">
        <v>2</v>
      </c>
      <c r="G1946" s="91" t="s">
        <v>2</v>
      </c>
      <c r="K1946" s="91" t="s">
        <v>2</v>
      </c>
      <c r="O1946" s="92" t="s">
        <v>1555</v>
      </c>
      <c r="P1946" s="92"/>
      <c r="Q1946" s="92"/>
      <c r="R1946" s="92"/>
      <c r="S1946" s="92"/>
      <c r="T1946" s="92"/>
      <c r="U1946" s="92"/>
      <c r="V1946" s="92"/>
      <c r="W1946" s="92"/>
      <c r="X1946" s="92"/>
      <c r="Y1946" s="92"/>
      <c r="Z1946" s="92"/>
      <c r="AA1946" s="92"/>
      <c r="AB1946" s="92"/>
    </row>
    <row r="1947" spans="1:30" x14ac:dyDescent="0.25">
      <c r="B1947" s="90" t="s">
        <v>1556</v>
      </c>
      <c r="C1947" s="90"/>
      <c r="D1947" s="90"/>
      <c r="F1947" s="90" t="s">
        <v>172</v>
      </c>
      <c r="G1947" s="90"/>
      <c r="H1947" s="90"/>
      <c r="I1947" s="90"/>
      <c r="J1947" s="90" t="s">
        <v>1549</v>
      </c>
      <c r="K1947" s="90"/>
      <c r="L1947" s="90"/>
      <c r="N1947" s="90" t="s">
        <v>1550</v>
      </c>
      <c r="O1947" s="90"/>
      <c r="P1947" s="90"/>
      <c r="Q1947" s="90"/>
      <c r="R1947" s="90"/>
      <c r="S1947" s="90"/>
      <c r="T1947" s="90"/>
      <c r="U1947" s="90"/>
      <c r="V1947" s="90"/>
      <c r="W1947" s="90"/>
      <c r="X1947" s="90"/>
      <c r="Y1947" s="90"/>
      <c r="Z1947" s="90"/>
      <c r="AA1947" s="90"/>
      <c r="AC1947" s="82">
        <v>200</v>
      </c>
      <c r="AD1947" s="82"/>
    </row>
    <row r="1948" spans="1:30" x14ac:dyDescent="0.25">
      <c r="C1948" s="91" t="s">
        <v>2</v>
      </c>
      <c r="G1948" s="91" t="s">
        <v>2</v>
      </c>
      <c r="K1948" s="91" t="s">
        <v>2</v>
      </c>
      <c r="O1948" s="92" t="s">
        <v>1551</v>
      </c>
      <c r="P1948" s="92"/>
      <c r="Q1948" s="92"/>
      <c r="R1948" s="92"/>
      <c r="S1948" s="92"/>
      <c r="T1948" s="92"/>
      <c r="U1948" s="92"/>
      <c r="V1948" s="92"/>
      <c r="W1948" s="92"/>
      <c r="X1948" s="92"/>
      <c r="Y1948" s="92"/>
      <c r="Z1948" s="92"/>
      <c r="AA1948" s="92"/>
      <c r="AB1948" s="92"/>
    </row>
    <row r="1949" spans="1:30" x14ac:dyDescent="0.25">
      <c r="B1949" s="90" t="s">
        <v>1557</v>
      </c>
      <c r="C1949" s="90"/>
      <c r="D1949" s="90"/>
      <c r="F1949" s="90" t="s">
        <v>172</v>
      </c>
      <c r="G1949" s="90"/>
      <c r="H1949" s="90"/>
      <c r="I1949" s="90"/>
      <c r="J1949" s="90" t="s">
        <v>1558</v>
      </c>
      <c r="K1949" s="90"/>
      <c r="L1949" s="90"/>
      <c r="N1949" s="90" t="s">
        <v>1559</v>
      </c>
      <c r="O1949" s="90"/>
      <c r="P1949" s="90"/>
      <c r="Q1949" s="90"/>
      <c r="R1949" s="90"/>
      <c r="S1949" s="90"/>
      <c r="T1949" s="90"/>
      <c r="U1949" s="90"/>
      <c r="V1949" s="90"/>
      <c r="W1949" s="90"/>
      <c r="X1949" s="90"/>
      <c r="Y1949" s="90"/>
      <c r="Z1949" s="90"/>
      <c r="AA1949" s="90"/>
      <c r="AC1949" s="82">
        <v>10000</v>
      </c>
      <c r="AD1949" s="82"/>
    </row>
    <row r="1950" spans="1:30" x14ac:dyDescent="0.25">
      <c r="C1950" s="91" t="s">
        <v>2</v>
      </c>
      <c r="G1950" s="91" t="s">
        <v>2</v>
      </c>
      <c r="K1950" s="91" t="s">
        <v>2</v>
      </c>
      <c r="O1950" s="92" t="s">
        <v>1560</v>
      </c>
      <c r="P1950" s="92"/>
      <c r="Q1950" s="92"/>
      <c r="R1950" s="92"/>
      <c r="S1950" s="92"/>
      <c r="T1950" s="92"/>
      <c r="U1950" s="92"/>
      <c r="V1950" s="92"/>
      <c r="W1950" s="92"/>
      <c r="X1950" s="92"/>
      <c r="Y1950" s="92"/>
      <c r="Z1950" s="92"/>
      <c r="AA1950" s="92"/>
      <c r="AB1950" s="92"/>
    </row>
    <row r="1951" spans="1:30" x14ac:dyDescent="0.25">
      <c r="B1951" s="90" t="s">
        <v>1561</v>
      </c>
      <c r="C1951" s="90"/>
      <c r="D1951" s="90"/>
      <c r="F1951" s="90" t="s">
        <v>391</v>
      </c>
      <c r="G1951" s="90"/>
      <c r="H1951" s="90"/>
      <c r="I1951" s="90"/>
      <c r="J1951" s="90" t="s">
        <v>1562</v>
      </c>
      <c r="K1951" s="90"/>
      <c r="L1951" s="90"/>
      <c r="N1951" s="90" t="s">
        <v>1563</v>
      </c>
      <c r="O1951" s="90"/>
      <c r="P1951" s="90"/>
      <c r="Q1951" s="90"/>
      <c r="R1951" s="90"/>
      <c r="S1951" s="90"/>
      <c r="T1951" s="90"/>
      <c r="U1951" s="90"/>
      <c r="V1951" s="90"/>
      <c r="W1951" s="90"/>
      <c r="X1951" s="90"/>
      <c r="Y1951" s="90"/>
      <c r="Z1951" s="90"/>
      <c r="AA1951" s="90"/>
      <c r="AC1951" s="82">
        <v>2900</v>
      </c>
      <c r="AD1951" s="82"/>
    </row>
    <row r="1952" spans="1:30" x14ac:dyDescent="0.25">
      <c r="C1952" s="91" t="s">
        <v>2</v>
      </c>
      <c r="G1952" s="91" t="s">
        <v>2</v>
      </c>
      <c r="K1952" s="91" t="s">
        <v>2</v>
      </c>
      <c r="O1952" s="92" t="s">
        <v>1551</v>
      </c>
      <c r="P1952" s="92"/>
      <c r="Q1952" s="92"/>
      <c r="R1952" s="92"/>
      <c r="S1952" s="92"/>
      <c r="T1952" s="92"/>
      <c r="U1952" s="92"/>
      <c r="V1952" s="92"/>
      <c r="W1952" s="92"/>
      <c r="X1952" s="92"/>
      <c r="Y1952" s="92"/>
      <c r="Z1952" s="92"/>
      <c r="AA1952" s="92"/>
      <c r="AB1952" s="92"/>
    </row>
    <row r="1953" spans="1:30" x14ac:dyDescent="0.25">
      <c r="B1953" s="90" t="s">
        <v>1564</v>
      </c>
      <c r="C1953" s="90"/>
      <c r="D1953" s="90"/>
      <c r="F1953" s="90" t="s">
        <v>391</v>
      </c>
      <c r="G1953" s="90"/>
      <c r="H1953" s="90"/>
      <c r="I1953" s="90"/>
      <c r="J1953" s="90" t="s">
        <v>1565</v>
      </c>
      <c r="K1953" s="90"/>
      <c r="L1953" s="90"/>
      <c r="N1953" s="90" t="s">
        <v>1566</v>
      </c>
      <c r="O1953" s="90"/>
      <c r="P1953" s="90"/>
      <c r="Q1953" s="90"/>
      <c r="R1953" s="90"/>
      <c r="S1953" s="90"/>
      <c r="T1953" s="90"/>
      <c r="U1953" s="90"/>
      <c r="V1953" s="90"/>
      <c r="W1953" s="90"/>
      <c r="X1953" s="90"/>
      <c r="Y1953" s="90"/>
      <c r="Z1953" s="90"/>
      <c r="AA1953" s="90"/>
      <c r="AC1953" s="82">
        <v>1669.35</v>
      </c>
      <c r="AD1953" s="82"/>
    </row>
    <row r="1954" spans="1:30" x14ac:dyDescent="0.25">
      <c r="C1954" s="91" t="s">
        <v>2</v>
      </c>
      <c r="G1954" s="91" t="s">
        <v>2</v>
      </c>
      <c r="K1954" s="91" t="s">
        <v>2</v>
      </c>
      <c r="O1954" s="92" t="s">
        <v>1567</v>
      </c>
      <c r="P1954" s="92"/>
      <c r="Q1954" s="92"/>
      <c r="R1954" s="92"/>
      <c r="S1954" s="92"/>
      <c r="T1954" s="92"/>
      <c r="U1954" s="92"/>
      <c r="V1954" s="92"/>
      <c r="W1954" s="92"/>
      <c r="X1954" s="92"/>
      <c r="Y1954" s="92"/>
      <c r="Z1954" s="92"/>
      <c r="AA1954" s="92"/>
      <c r="AB1954" s="92"/>
      <c r="AC1954" s="93">
        <v>419.85</v>
      </c>
      <c r="AD1954" s="93"/>
    </row>
    <row r="1955" spans="1:30" x14ac:dyDescent="0.25">
      <c r="C1955" s="91" t="s">
        <v>2</v>
      </c>
      <c r="G1955" s="91" t="s">
        <v>2</v>
      </c>
      <c r="K1955" s="91" t="s">
        <v>2</v>
      </c>
      <c r="O1955" s="92" t="s">
        <v>1568</v>
      </c>
      <c r="P1955" s="92"/>
      <c r="Q1955" s="92"/>
      <c r="R1955" s="92"/>
      <c r="S1955" s="92"/>
      <c r="T1955" s="92"/>
      <c r="U1955" s="92"/>
      <c r="V1955" s="92"/>
      <c r="W1955" s="92"/>
      <c r="X1955" s="92"/>
      <c r="Y1955" s="92"/>
      <c r="Z1955" s="92"/>
      <c r="AA1955" s="92"/>
      <c r="AB1955" s="92"/>
      <c r="AC1955" s="93">
        <v>1249.5</v>
      </c>
      <c r="AD1955" s="93"/>
    </row>
    <row r="1956" spans="1:30" x14ac:dyDescent="0.25">
      <c r="B1956" s="90" t="s">
        <v>1569</v>
      </c>
      <c r="C1956" s="90"/>
      <c r="D1956" s="90"/>
      <c r="F1956" s="90" t="s">
        <v>62</v>
      </c>
      <c r="G1956" s="90"/>
      <c r="H1956" s="90"/>
      <c r="I1956" s="90"/>
      <c r="J1956" s="90" t="s">
        <v>1570</v>
      </c>
      <c r="K1956" s="90"/>
      <c r="L1956" s="90"/>
      <c r="N1956" s="90" t="s">
        <v>1571</v>
      </c>
      <c r="O1956" s="90"/>
      <c r="P1956" s="90"/>
      <c r="Q1956" s="90"/>
      <c r="R1956" s="90"/>
      <c r="S1956" s="90"/>
      <c r="T1956" s="90"/>
      <c r="U1956" s="90"/>
      <c r="V1956" s="90"/>
      <c r="W1956" s="90"/>
      <c r="X1956" s="90"/>
      <c r="Y1956" s="90"/>
      <c r="Z1956" s="90"/>
      <c r="AA1956" s="90"/>
      <c r="AC1956" s="82">
        <v>2280</v>
      </c>
      <c r="AD1956" s="82"/>
    </row>
    <row r="1957" spans="1:30" x14ac:dyDescent="0.25">
      <c r="C1957" s="91" t="s">
        <v>2</v>
      </c>
      <c r="G1957" s="91" t="s">
        <v>2</v>
      </c>
      <c r="K1957" s="91" t="s">
        <v>2</v>
      </c>
      <c r="O1957" s="92" t="s">
        <v>1572</v>
      </c>
      <c r="P1957" s="92"/>
      <c r="Q1957" s="92"/>
      <c r="R1957" s="92"/>
      <c r="S1957" s="92"/>
      <c r="T1957" s="92"/>
      <c r="U1957" s="92"/>
      <c r="V1957" s="92"/>
      <c r="W1957" s="92"/>
      <c r="X1957" s="92"/>
      <c r="Y1957" s="92"/>
      <c r="Z1957" s="92"/>
      <c r="AA1957" s="92"/>
      <c r="AB1957" s="92"/>
    </row>
    <row r="1958" spans="1:30" x14ac:dyDescent="0.25">
      <c r="B1958" s="90" t="s">
        <v>546</v>
      </c>
      <c r="C1958" s="90"/>
      <c r="D1958" s="90"/>
      <c r="F1958" s="90" t="s">
        <v>62</v>
      </c>
      <c r="G1958" s="90"/>
      <c r="H1958" s="90"/>
      <c r="I1958" s="90"/>
      <c r="J1958" s="90" t="s">
        <v>547</v>
      </c>
      <c r="K1958" s="90"/>
      <c r="L1958" s="90"/>
      <c r="N1958" s="90" t="s">
        <v>548</v>
      </c>
      <c r="O1958" s="90"/>
      <c r="P1958" s="90"/>
      <c r="Q1958" s="90"/>
      <c r="R1958" s="90"/>
      <c r="S1958" s="90"/>
      <c r="T1958" s="90"/>
      <c r="U1958" s="90"/>
      <c r="V1958" s="90"/>
      <c r="W1958" s="90"/>
      <c r="X1958" s="90"/>
      <c r="Y1958" s="90"/>
      <c r="Z1958" s="90"/>
      <c r="AA1958" s="90"/>
      <c r="AC1958" s="82">
        <v>698.66</v>
      </c>
      <c r="AD1958" s="82"/>
    </row>
    <row r="1959" spans="1:30" x14ac:dyDescent="0.25">
      <c r="C1959" s="91" t="s">
        <v>2</v>
      </c>
      <c r="G1959" s="91" t="s">
        <v>2</v>
      </c>
      <c r="K1959" s="91" t="s">
        <v>2</v>
      </c>
      <c r="O1959" s="92" t="s">
        <v>1573</v>
      </c>
      <c r="P1959" s="92"/>
      <c r="Q1959" s="92"/>
      <c r="R1959" s="92"/>
      <c r="S1959" s="92"/>
      <c r="T1959" s="92"/>
      <c r="U1959" s="92"/>
      <c r="V1959" s="92"/>
      <c r="W1959" s="92"/>
      <c r="X1959" s="92"/>
      <c r="Y1959" s="92"/>
      <c r="Z1959" s="92"/>
      <c r="AA1959" s="92"/>
      <c r="AB1959" s="92"/>
      <c r="AC1959" s="93">
        <v>630.07000000000005</v>
      </c>
      <c r="AD1959" s="93"/>
    </row>
    <row r="1960" spans="1:30" x14ac:dyDescent="0.25">
      <c r="C1960" s="91" t="s">
        <v>2</v>
      </c>
      <c r="G1960" s="91" t="s">
        <v>2</v>
      </c>
      <c r="K1960" s="91" t="s">
        <v>2</v>
      </c>
      <c r="O1960" s="92" t="s">
        <v>1574</v>
      </c>
      <c r="P1960" s="92"/>
      <c r="Q1960" s="92"/>
      <c r="R1960" s="92"/>
      <c r="S1960" s="92"/>
      <c r="T1960" s="92"/>
      <c r="U1960" s="92"/>
      <c r="V1960" s="92"/>
      <c r="W1960" s="92"/>
      <c r="X1960" s="92"/>
      <c r="Y1960" s="92"/>
      <c r="Z1960" s="92"/>
      <c r="AA1960" s="92"/>
      <c r="AB1960" s="92"/>
      <c r="AC1960" s="93">
        <v>68.59</v>
      </c>
      <c r="AD1960" s="93"/>
    </row>
    <row r="1961" spans="1:30" x14ac:dyDescent="0.25">
      <c r="B1961" s="90" t="s">
        <v>1575</v>
      </c>
      <c r="C1961" s="90"/>
      <c r="D1961" s="90"/>
      <c r="F1961" s="90" t="s">
        <v>172</v>
      </c>
      <c r="G1961" s="90"/>
      <c r="H1961" s="90"/>
      <c r="I1961" s="90"/>
      <c r="J1961" s="90" t="s">
        <v>1570</v>
      </c>
      <c r="K1961" s="90"/>
      <c r="L1961" s="90"/>
      <c r="N1961" s="90" t="s">
        <v>1571</v>
      </c>
      <c r="O1961" s="90"/>
      <c r="P1961" s="90"/>
      <c r="Q1961" s="90"/>
      <c r="R1961" s="90"/>
      <c r="S1961" s="90"/>
      <c r="T1961" s="90"/>
      <c r="U1961" s="90"/>
      <c r="V1961" s="90"/>
      <c r="W1961" s="90"/>
      <c r="X1961" s="90"/>
      <c r="Y1961" s="90"/>
      <c r="Z1961" s="90"/>
      <c r="AA1961" s="90"/>
      <c r="AC1961" s="82">
        <v>1425</v>
      </c>
      <c r="AD1961" s="82"/>
    </row>
    <row r="1962" spans="1:30" x14ac:dyDescent="0.25">
      <c r="C1962" s="91" t="s">
        <v>2</v>
      </c>
      <c r="G1962" s="91" t="s">
        <v>2</v>
      </c>
      <c r="K1962" s="91" t="s">
        <v>2</v>
      </c>
      <c r="O1962" s="92" t="s">
        <v>1572</v>
      </c>
      <c r="P1962" s="92"/>
      <c r="Q1962" s="92"/>
      <c r="R1962" s="92"/>
      <c r="S1962" s="92"/>
      <c r="T1962" s="92"/>
      <c r="U1962" s="92"/>
      <c r="V1962" s="92"/>
      <c r="W1962" s="92"/>
      <c r="X1962" s="92"/>
      <c r="Y1962" s="92"/>
      <c r="Z1962" s="92"/>
      <c r="AA1962" s="92"/>
      <c r="AB1962" s="92"/>
    </row>
    <row r="1963" spans="1:30" x14ac:dyDescent="0.25">
      <c r="B1963" s="90" t="s">
        <v>1576</v>
      </c>
      <c r="C1963" s="90"/>
      <c r="D1963" s="90"/>
      <c r="F1963" s="90" t="s">
        <v>314</v>
      </c>
      <c r="G1963" s="90"/>
      <c r="H1963" s="90"/>
      <c r="I1963" s="90"/>
      <c r="J1963" s="90" t="s">
        <v>1577</v>
      </c>
      <c r="K1963" s="90"/>
      <c r="L1963" s="90"/>
      <c r="N1963" s="90" t="s">
        <v>1578</v>
      </c>
      <c r="O1963" s="90"/>
      <c r="P1963" s="90"/>
      <c r="Q1963" s="90"/>
      <c r="R1963" s="90"/>
      <c r="S1963" s="90"/>
      <c r="T1963" s="90"/>
      <c r="U1963" s="90"/>
      <c r="V1963" s="90"/>
      <c r="W1963" s="90"/>
      <c r="X1963" s="90"/>
      <c r="Y1963" s="90"/>
      <c r="Z1963" s="90"/>
      <c r="AA1963" s="90"/>
      <c r="AC1963" s="82">
        <v>1420</v>
      </c>
      <c r="AD1963" s="82"/>
    </row>
    <row r="1964" spans="1:30" x14ac:dyDescent="0.25">
      <c r="C1964" s="91" t="s">
        <v>2</v>
      </c>
      <c r="G1964" s="91" t="s">
        <v>2</v>
      </c>
      <c r="K1964" s="91" t="s">
        <v>2</v>
      </c>
      <c r="O1964" s="92" t="s">
        <v>1572</v>
      </c>
      <c r="P1964" s="92"/>
      <c r="Q1964" s="92"/>
      <c r="R1964" s="92"/>
      <c r="S1964" s="92"/>
      <c r="T1964" s="92"/>
      <c r="U1964" s="92"/>
      <c r="V1964" s="92"/>
      <c r="W1964" s="92"/>
      <c r="X1964" s="92"/>
      <c r="Y1964" s="92"/>
      <c r="Z1964" s="92"/>
      <c r="AA1964" s="92"/>
      <c r="AB1964" s="92"/>
    </row>
    <row r="1965" spans="1:30" ht="6" customHeight="1" x14ac:dyDescent="0.25"/>
    <row r="1966" spans="1:30" ht="16.5" customHeight="1" x14ac:dyDescent="0.25">
      <c r="A1966" s="85" t="s">
        <v>1579</v>
      </c>
      <c r="B1966" s="85"/>
      <c r="C1966" s="85"/>
      <c r="D1966" s="85"/>
      <c r="E1966" s="85"/>
      <c r="F1966" s="85"/>
      <c r="G1966" s="85"/>
      <c r="H1966" s="85"/>
      <c r="I1966" s="85"/>
      <c r="J1966" s="85"/>
      <c r="K1966" s="85"/>
      <c r="L1966" s="85"/>
      <c r="M1966" s="85"/>
      <c r="N1966" s="85"/>
      <c r="O1966" s="85"/>
      <c r="P1966" s="85"/>
      <c r="Q1966" s="85"/>
      <c r="R1966" s="85"/>
      <c r="S1966" s="85"/>
      <c r="U1966" s="91" t="s">
        <v>2</v>
      </c>
      <c r="W1966" s="91" t="s">
        <v>2</v>
      </c>
      <c r="Y1966" s="84" t="s">
        <v>987</v>
      </c>
      <c r="Z1966" s="84"/>
      <c r="AC1966" s="94">
        <v>26443.01</v>
      </c>
      <c r="AD1966" s="94"/>
    </row>
    <row r="1967" spans="1:30" ht="6.75" customHeight="1" x14ac:dyDescent="0.25"/>
    <row r="1968" spans="1:30" ht="14.25" customHeight="1" x14ac:dyDescent="0.25">
      <c r="A1968" s="89" t="s">
        <v>1580</v>
      </c>
      <c r="B1968" s="89"/>
      <c r="C1968" s="89"/>
      <c r="D1968" s="89"/>
      <c r="E1968" s="89"/>
      <c r="F1968" s="89"/>
      <c r="G1968" s="89"/>
      <c r="H1968" s="89"/>
      <c r="I1968" s="89"/>
      <c r="J1968" s="89"/>
      <c r="K1968" s="89"/>
      <c r="L1968" s="89"/>
      <c r="M1968" s="89"/>
      <c r="N1968" s="89"/>
      <c r="O1968" s="89"/>
    </row>
    <row r="1969" spans="2:30" x14ac:dyDescent="0.25">
      <c r="B1969" s="79" t="s">
        <v>51</v>
      </c>
      <c r="C1969" s="79"/>
      <c r="D1969" s="79"/>
      <c r="F1969" s="79" t="s">
        <v>52</v>
      </c>
      <c r="G1969" s="79"/>
      <c r="H1969" s="79"/>
      <c r="I1969" s="79"/>
      <c r="J1969" s="79" t="s">
        <v>53</v>
      </c>
      <c r="K1969" s="79"/>
      <c r="L1969" s="79"/>
      <c r="N1969" s="79" t="s">
        <v>54</v>
      </c>
      <c r="O1969" s="79"/>
      <c r="P1969" s="79"/>
      <c r="Q1969" s="79"/>
      <c r="R1969" s="79"/>
      <c r="S1969" s="79"/>
      <c r="T1969" s="79"/>
      <c r="U1969" s="79"/>
      <c r="V1969" s="79"/>
      <c r="W1969" s="79"/>
      <c r="X1969" s="79"/>
      <c r="Y1969" s="79"/>
      <c r="Z1969" s="79"/>
      <c r="AA1969" s="79"/>
      <c r="AC1969" s="80" t="s">
        <v>55</v>
      </c>
      <c r="AD1969" s="80"/>
    </row>
    <row r="1970" spans="2:30" x14ac:dyDescent="0.25">
      <c r="B1970" s="90" t="s">
        <v>1581</v>
      </c>
      <c r="C1970" s="90"/>
      <c r="D1970" s="90"/>
      <c r="F1970" s="90" t="s">
        <v>62</v>
      </c>
      <c r="G1970" s="90"/>
      <c r="H1970" s="90"/>
      <c r="I1970" s="90"/>
      <c r="J1970" s="90" t="s">
        <v>1474</v>
      </c>
      <c r="K1970" s="90"/>
      <c r="L1970" s="90"/>
      <c r="N1970" s="90" t="s">
        <v>1475</v>
      </c>
      <c r="O1970" s="90"/>
      <c r="P1970" s="90"/>
      <c r="Q1970" s="90"/>
      <c r="R1970" s="90"/>
      <c r="S1970" s="90"/>
      <c r="T1970" s="90"/>
      <c r="U1970" s="90"/>
      <c r="V1970" s="90"/>
      <c r="W1970" s="90"/>
      <c r="X1970" s="90"/>
      <c r="Y1970" s="90"/>
      <c r="Z1970" s="90"/>
      <c r="AA1970" s="90"/>
      <c r="AC1970" s="82">
        <v>1159.8699999999999</v>
      </c>
      <c r="AD1970" s="82"/>
    </row>
    <row r="1971" spans="2:30" x14ac:dyDescent="0.25">
      <c r="C1971" s="91" t="s">
        <v>2</v>
      </c>
      <c r="G1971" s="91" t="s">
        <v>2</v>
      </c>
      <c r="K1971" s="91" t="s">
        <v>2</v>
      </c>
      <c r="O1971" s="92" t="s">
        <v>1582</v>
      </c>
      <c r="P1971" s="92"/>
      <c r="Q1971" s="92"/>
      <c r="R1971" s="92"/>
      <c r="S1971" s="92"/>
      <c r="T1971" s="92"/>
      <c r="U1971" s="92"/>
      <c r="V1971" s="92"/>
      <c r="W1971" s="92"/>
      <c r="X1971" s="92"/>
      <c r="Y1971" s="92"/>
      <c r="Z1971" s="92"/>
      <c r="AA1971" s="92"/>
      <c r="AB1971" s="92"/>
      <c r="AC1971" s="93">
        <v>150.85</v>
      </c>
      <c r="AD1971" s="93"/>
    </row>
    <row r="1972" spans="2:30" x14ac:dyDescent="0.25">
      <c r="C1972" s="91" t="s">
        <v>2</v>
      </c>
      <c r="G1972" s="91" t="s">
        <v>2</v>
      </c>
      <c r="K1972" s="91" t="s">
        <v>2</v>
      </c>
      <c r="O1972" s="92" t="s">
        <v>1583</v>
      </c>
      <c r="P1972" s="92"/>
      <c r="Q1972" s="92"/>
      <c r="R1972" s="92"/>
      <c r="S1972" s="92"/>
      <c r="T1972" s="92"/>
      <c r="U1972" s="92"/>
      <c r="V1972" s="92"/>
      <c r="W1972" s="92"/>
      <c r="X1972" s="92"/>
      <c r="Y1972" s="92"/>
      <c r="Z1972" s="92"/>
      <c r="AA1972" s="92"/>
      <c r="AB1972" s="92"/>
      <c r="AC1972" s="93">
        <v>495.54</v>
      </c>
      <c r="AD1972" s="93"/>
    </row>
    <row r="1973" spans="2:30" x14ac:dyDescent="0.25">
      <c r="C1973" s="91" t="s">
        <v>2</v>
      </c>
      <c r="G1973" s="91" t="s">
        <v>2</v>
      </c>
      <c r="K1973" s="91" t="s">
        <v>2</v>
      </c>
      <c r="O1973" s="92" t="s">
        <v>1584</v>
      </c>
      <c r="P1973" s="92"/>
      <c r="Q1973" s="92"/>
      <c r="R1973" s="92"/>
      <c r="S1973" s="92"/>
      <c r="T1973" s="92"/>
      <c r="U1973" s="92"/>
      <c r="V1973" s="92"/>
      <c r="W1973" s="92"/>
      <c r="X1973" s="92"/>
      <c r="Y1973" s="92"/>
      <c r="Z1973" s="92"/>
      <c r="AA1973" s="92"/>
      <c r="AB1973" s="92"/>
      <c r="AC1973" s="93">
        <v>513.48</v>
      </c>
      <c r="AD1973" s="93"/>
    </row>
    <row r="1974" spans="2:30" x14ac:dyDescent="0.25">
      <c r="B1974" s="90" t="s">
        <v>1585</v>
      </c>
      <c r="C1974" s="90"/>
      <c r="D1974" s="90"/>
      <c r="F1974" s="90" t="s">
        <v>62</v>
      </c>
      <c r="G1974" s="90"/>
      <c r="H1974" s="90"/>
      <c r="I1974" s="90"/>
      <c r="J1974" s="90" t="s">
        <v>1586</v>
      </c>
      <c r="K1974" s="90"/>
      <c r="L1974" s="90"/>
      <c r="N1974" s="90" t="s">
        <v>1587</v>
      </c>
      <c r="O1974" s="90"/>
      <c r="P1974" s="90"/>
      <c r="Q1974" s="90"/>
      <c r="R1974" s="90"/>
      <c r="S1974" s="90"/>
      <c r="T1974" s="90"/>
      <c r="U1974" s="90"/>
      <c r="V1974" s="90"/>
      <c r="W1974" s="90"/>
      <c r="X1974" s="90"/>
      <c r="Y1974" s="90"/>
      <c r="Z1974" s="90"/>
      <c r="AA1974" s="90"/>
      <c r="AC1974" s="82">
        <v>2500</v>
      </c>
      <c r="AD1974" s="82"/>
    </row>
    <row r="1975" spans="2:30" x14ac:dyDescent="0.25">
      <c r="C1975" s="91" t="s">
        <v>2</v>
      </c>
      <c r="G1975" s="91" t="s">
        <v>2</v>
      </c>
      <c r="K1975" s="91" t="s">
        <v>2</v>
      </c>
      <c r="O1975" s="92" t="s">
        <v>1588</v>
      </c>
      <c r="P1975" s="92"/>
      <c r="Q1975" s="92"/>
      <c r="R1975" s="92"/>
      <c r="S1975" s="92"/>
      <c r="T1975" s="92"/>
      <c r="U1975" s="92"/>
      <c r="V1975" s="92"/>
      <c r="W1975" s="92"/>
      <c r="X1975" s="92"/>
      <c r="Y1975" s="92"/>
      <c r="Z1975" s="92"/>
      <c r="AA1975" s="92"/>
      <c r="AB1975" s="92"/>
    </row>
    <row r="1976" spans="2:30" x14ac:dyDescent="0.25">
      <c r="B1976" s="90" t="s">
        <v>1589</v>
      </c>
      <c r="C1976" s="90"/>
      <c r="D1976" s="90"/>
      <c r="F1976" s="90" t="s">
        <v>62</v>
      </c>
      <c r="G1976" s="90"/>
      <c r="H1976" s="90"/>
      <c r="I1976" s="90"/>
      <c r="J1976" s="90" t="s">
        <v>1590</v>
      </c>
      <c r="K1976" s="90"/>
      <c r="L1976" s="90"/>
      <c r="N1976" s="90" t="s">
        <v>1591</v>
      </c>
      <c r="O1976" s="90"/>
      <c r="P1976" s="90"/>
      <c r="Q1976" s="90"/>
      <c r="R1976" s="90"/>
      <c r="S1976" s="90"/>
      <c r="T1976" s="90"/>
      <c r="U1976" s="90"/>
      <c r="V1976" s="90"/>
      <c r="W1976" s="90"/>
      <c r="X1976" s="90"/>
      <c r="Y1976" s="90"/>
      <c r="Z1976" s="90"/>
      <c r="AA1976" s="90"/>
      <c r="AC1976" s="82">
        <v>3500</v>
      </c>
      <c r="AD1976" s="82"/>
    </row>
    <row r="1977" spans="2:30" x14ac:dyDescent="0.25">
      <c r="C1977" s="91" t="s">
        <v>2</v>
      </c>
      <c r="G1977" s="91" t="s">
        <v>2</v>
      </c>
      <c r="K1977" s="91" t="s">
        <v>2</v>
      </c>
      <c r="O1977" s="92" t="s">
        <v>1592</v>
      </c>
      <c r="P1977" s="92"/>
      <c r="Q1977" s="92"/>
      <c r="R1977" s="92"/>
      <c r="S1977" s="92"/>
      <c r="T1977" s="92"/>
      <c r="U1977" s="92"/>
      <c r="V1977" s="92"/>
      <c r="W1977" s="92"/>
      <c r="X1977" s="92"/>
      <c r="Y1977" s="92"/>
      <c r="Z1977" s="92"/>
      <c r="AA1977" s="92"/>
      <c r="AB1977" s="92"/>
    </row>
    <row r="1978" spans="2:30" x14ac:dyDescent="0.25">
      <c r="B1978" s="90" t="s">
        <v>1593</v>
      </c>
      <c r="C1978" s="90"/>
      <c r="D1978" s="90"/>
      <c r="F1978" s="90" t="s">
        <v>62</v>
      </c>
      <c r="G1978" s="90"/>
      <c r="H1978" s="90"/>
      <c r="I1978" s="90"/>
      <c r="J1978" s="90" t="s">
        <v>1594</v>
      </c>
      <c r="K1978" s="90"/>
      <c r="L1978" s="90"/>
      <c r="N1978" s="90" t="s">
        <v>1595</v>
      </c>
      <c r="O1978" s="90"/>
      <c r="P1978" s="90"/>
      <c r="Q1978" s="90"/>
      <c r="R1978" s="90"/>
      <c r="S1978" s="90"/>
      <c r="T1978" s="90"/>
      <c r="U1978" s="90"/>
      <c r="V1978" s="90"/>
      <c r="W1978" s="90"/>
      <c r="X1978" s="90"/>
      <c r="Y1978" s="90"/>
      <c r="Z1978" s="90"/>
      <c r="AA1978" s="90"/>
      <c r="AC1978" s="82">
        <v>600</v>
      </c>
      <c r="AD1978" s="82"/>
    </row>
    <row r="1979" spans="2:30" x14ac:dyDescent="0.25">
      <c r="C1979" s="91" t="s">
        <v>2</v>
      </c>
      <c r="G1979" s="91" t="s">
        <v>2</v>
      </c>
      <c r="K1979" s="91" t="s">
        <v>2</v>
      </c>
      <c r="O1979" s="92" t="s">
        <v>1596</v>
      </c>
      <c r="P1979" s="92"/>
      <c r="Q1979" s="92"/>
      <c r="R1979" s="92"/>
      <c r="S1979" s="92"/>
      <c r="T1979" s="92"/>
      <c r="U1979" s="92"/>
      <c r="V1979" s="92"/>
      <c r="W1979" s="92"/>
      <c r="X1979" s="92"/>
      <c r="Y1979" s="92"/>
      <c r="Z1979" s="92"/>
      <c r="AA1979" s="92"/>
      <c r="AB1979" s="92"/>
    </row>
    <row r="1980" spans="2:30" x14ac:dyDescent="0.25">
      <c r="B1980" s="90" t="s">
        <v>1597</v>
      </c>
      <c r="C1980" s="90"/>
      <c r="D1980" s="90"/>
      <c r="F1980" s="90" t="s">
        <v>62</v>
      </c>
      <c r="G1980" s="90"/>
      <c r="H1980" s="90"/>
      <c r="I1980" s="90"/>
      <c r="J1980" s="90" t="s">
        <v>1533</v>
      </c>
      <c r="K1980" s="90"/>
      <c r="L1980" s="90"/>
      <c r="N1980" s="90" t="s">
        <v>1534</v>
      </c>
      <c r="O1980" s="90"/>
      <c r="P1980" s="90"/>
      <c r="Q1980" s="90"/>
      <c r="R1980" s="90"/>
      <c r="S1980" s="90"/>
      <c r="T1980" s="90"/>
      <c r="U1980" s="90"/>
      <c r="V1980" s="90"/>
      <c r="W1980" s="90"/>
      <c r="X1980" s="90"/>
      <c r="Y1980" s="90"/>
      <c r="Z1980" s="90"/>
      <c r="AA1980" s="90"/>
      <c r="AC1980" s="82">
        <v>630</v>
      </c>
      <c r="AD1980" s="82"/>
    </row>
    <row r="1981" spans="2:30" x14ac:dyDescent="0.25">
      <c r="C1981" s="91" t="s">
        <v>2</v>
      </c>
      <c r="G1981" s="91" t="s">
        <v>2</v>
      </c>
      <c r="K1981" s="91" t="s">
        <v>2</v>
      </c>
      <c r="O1981" s="92" t="s">
        <v>1555</v>
      </c>
      <c r="P1981" s="92"/>
      <c r="Q1981" s="92"/>
      <c r="R1981" s="92"/>
      <c r="S1981" s="92"/>
      <c r="T1981" s="92"/>
      <c r="U1981" s="92"/>
      <c r="V1981" s="92"/>
      <c r="W1981" s="92"/>
      <c r="X1981" s="92"/>
      <c r="Y1981" s="92"/>
      <c r="Z1981" s="92"/>
      <c r="AA1981" s="92"/>
      <c r="AB1981" s="92"/>
    </row>
    <row r="1982" spans="2:30" x14ac:dyDescent="0.25">
      <c r="B1982" s="90" t="s">
        <v>1598</v>
      </c>
      <c r="C1982" s="90"/>
      <c r="D1982" s="90"/>
      <c r="F1982" s="90" t="s">
        <v>62</v>
      </c>
      <c r="G1982" s="90"/>
      <c r="H1982" s="90"/>
      <c r="I1982" s="90"/>
      <c r="J1982" s="90" t="s">
        <v>1599</v>
      </c>
      <c r="K1982" s="90"/>
      <c r="L1982" s="90"/>
      <c r="N1982" s="90" t="s">
        <v>1600</v>
      </c>
      <c r="O1982" s="90"/>
      <c r="P1982" s="90"/>
      <c r="Q1982" s="90"/>
      <c r="R1982" s="90"/>
      <c r="S1982" s="90"/>
      <c r="T1982" s="90"/>
      <c r="U1982" s="90"/>
      <c r="V1982" s="90"/>
      <c r="W1982" s="90"/>
      <c r="X1982" s="90"/>
      <c r="Y1982" s="90"/>
      <c r="Z1982" s="90"/>
      <c r="AA1982" s="90"/>
      <c r="AC1982" s="82">
        <v>590</v>
      </c>
      <c r="AD1982" s="82"/>
    </row>
    <row r="1983" spans="2:30" x14ac:dyDescent="0.25">
      <c r="C1983" s="91" t="s">
        <v>2</v>
      </c>
      <c r="G1983" s="91" t="s">
        <v>2</v>
      </c>
      <c r="K1983" s="91" t="s">
        <v>2</v>
      </c>
      <c r="O1983" s="92" t="s">
        <v>1572</v>
      </c>
      <c r="P1983" s="92"/>
      <c r="Q1983" s="92"/>
      <c r="R1983" s="92"/>
      <c r="S1983" s="92"/>
      <c r="T1983" s="92"/>
      <c r="U1983" s="92"/>
      <c r="V1983" s="92"/>
      <c r="W1983" s="92"/>
      <c r="X1983" s="92"/>
      <c r="Y1983" s="92"/>
      <c r="Z1983" s="92"/>
      <c r="AA1983" s="92"/>
      <c r="AB1983" s="92"/>
    </row>
    <row r="1984" spans="2:30" x14ac:dyDescent="0.25">
      <c r="B1984" s="90" t="s">
        <v>1601</v>
      </c>
      <c r="C1984" s="90"/>
      <c r="D1984" s="90"/>
      <c r="F1984" s="90" t="s">
        <v>62</v>
      </c>
      <c r="G1984" s="90"/>
      <c r="H1984" s="90"/>
      <c r="I1984" s="90"/>
      <c r="J1984" s="90" t="s">
        <v>1602</v>
      </c>
      <c r="K1984" s="90"/>
      <c r="L1984" s="90"/>
      <c r="N1984" s="90" t="s">
        <v>1603</v>
      </c>
      <c r="O1984" s="90"/>
      <c r="P1984" s="90"/>
      <c r="Q1984" s="90"/>
      <c r="R1984" s="90"/>
      <c r="S1984" s="90"/>
      <c r="T1984" s="90"/>
      <c r="U1984" s="90"/>
      <c r="V1984" s="90"/>
      <c r="W1984" s="90"/>
      <c r="X1984" s="90"/>
      <c r="Y1984" s="90"/>
      <c r="Z1984" s="90"/>
      <c r="AA1984" s="90"/>
      <c r="AC1984" s="82">
        <v>2175</v>
      </c>
      <c r="AD1984" s="82"/>
    </row>
    <row r="1985" spans="1:30" x14ac:dyDescent="0.25">
      <c r="C1985" s="91" t="s">
        <v>2</v>
      </c>
      <c r="G1985" s="91" t="s">
        <v>2</v>
      </c>
      <c r="K1985" s="91" t="s">
        <v>2</v>
      </c>
      <c r="O1985" s="92" t="s">
        <v>1572</v>
      </c>
      <c r="P1985" s="92"/>
      <c r="Q1985" s="92"/>
      <c r="R1985" s="92"/>
      <c r="S1985" s="92"/>
      <c r="T1985" s="92"/>
      <c r="U1985" s="92"/>
      <c r="V1985" s="92"/>
      <c r="W1985" s="92"/>
      <c r="X1985" s="92"/>
      <c r="Y1985" s="92"/>
      <c r="Z1985" s="92"/>
      <c r="AA1985" s="92"/>
      <c r="AB1985" s="92"/>
      <c r="AC1985" s="93">
        <v>300</v>
      </c>
      <c r="AD1985" s="93"/>
    </row>
    <row r="1986" spans="1:30" x14ac:dyDescent="0.25">
      <c r="C1986" s="91" t="s">
        <v>2</v>
      </c>
      <c r="G1986" s="91" t="s">
        <v>2</v>
      </c>
      <c r="K1986" s="91" t="s">
        <v>2</v>
      </c>
      <c r="O1986" s="92" t="s">
        <v>1572</v>
      </c>
      <c r="P1986" s="92"/>
      <c r="Q1986" s="92"/>
      <c r="R1986" s="92"/>
      <c r="S1986" s="92"/>
      <c r="T1986" s="92"/>
      <c r="U1986" s="92"/>
      <c r="V1986" s="92"/>
      <c r="W1986" s="92"/>
      <c r="X1986" s="92"/>
      <c r="Y1986" s="92"/>
      <c r="Z1986" s="92"/>
      <c r="AA1986" s="92"/>
      <c r="AB1986" s="92"/>
      <c r="AC1986" s="93">
        <v>450</v>
      </c>
      <c r="AD1986" s="93"/>
    </row>
    <row r="1987" spans="1:30" x14ac:dyDescent="0.25">
      <c r="C1987" s="91" t="s">
        <v>2</v>
      </c>
      <c r="G1987" s="91" t="s">
        <v>2</v>
      </c>
      <c r="K1987" s="91" t="s">
        <v>2</v>
      </c>
      <c r="O1987" s="92" t="s">
        <v>1572</v>
      </c>
      <c r="P1987" s="92"/>
      <c r="Q1987" s="92"/>
      <c r="R1987" s="92"/>
      <c r="S1987" s="92"/>
      <c r="T1987" s="92"/>
      <c r="U1987" s="92"/>
      <c r="V1987" s="92"/>
      <c r="W1987" s="92"/>
      <c r="X1987" s="92"/>
      <c r="Y1987" s="92"/>
      <c r="Z1987" s="92"/>
      <c r="AA1987" s="92"/>
      <c r="AB1987" s="92"/>
      <c r="AC1987" s="93">
        <v>1200</v>
      </c>
      <c r="AD1987" s="93"/>
    </row>
    <row r="1988" spans="1:30" x14ac:dyDescent="0.25">
      <c r="C1988" s="91" t="s">
        <v>2</v>
      </c>
      <c r="G1988" s="91" t="s">
        <v>2</v>
      </c>
      <c r="K1988" s="91" t="s">
        <v>2</v>
      </c>
      <c r="O1988" s="92" t="s">
        <v>1572</v>
      </c>
      <c r="P1988" s="92"/>
      <c r="Q1988" s="92"/>
      <c r="R1988" s="92"/>
      <c r="S1988" s="92"/>
      <c r="T1988" s="92"/>
      <c r="U1988" s="92"/>
      <c r="V1988" s="92"/>
      <c r="W1988" s="92"/>
      <c r="X1988" s="92"/>
      <c r="Y1988" s="92"/>
      <c r="Z1988" s="92"/>
      <c r="AA1988" s="92"/>
      <c r="AB1988" s="92"/>
      <c r="AC1988" s="93">
        <v>225</v>
      </c>
      <c r="AD1988" s="93"/>
    </row>
    <row r="1989" spans="1:30" x14ac:dyDescent="0.25">
      <c r="B1989" s="90" t="s">
        <v>1604</v>
      </c>
      <c r="C1989" s="90"/>
      <c r="D1989" s="90"/>
      <c r="F1989" s="90" t="s">
        <v>62</v>
      </c>
      <c r="G1989" s="90"/>
      <c r="H1989" s="90"/>
      <c r="I1989" s="90"/>
      <c r="J1989" s="90" t="s">
        <v>1605</v>
      </c>
      <c r="K1989" s="90"/>
      <c r="L1989" s="90"/>
      <c r="N1989" s="90" t="s">
        <v>1606</v>
      </c>
      <c r="O1989" s="90"/>
      <c r="P1989" s="90"/>
      <c r="Q1989" s="90"/>
      <c r="R1989" s="90"/>
      <c r="S1989" s="90"/>
      <c r="T1989" s="90"/>
      <c r="U1989" s="90"/>
      <c r="V1989" s="90"/>
      <c r="W1989" s="90"/>
      <c r="X1989" s="90"/>
      <c r="Y1989" s="90"/>
      <c r="Z1989" s="90"/>
      <c r="AA1989" s="90"/>
      <c r="AC1989" s="82">
        <v>2855</v>
      </c>
      <c r="AD1989" s="82"/>
    </row>
    <row r="1990" spans="1:30" x14ac:dyDescent="0.25">
      <c r="C1990" s="91" t="s">
        <v>2</v>
      </c>
      <c r="G1990" s="91" t="s">
        <v>2</v>
      </c>
      <c r="K1990" s="91" t="s">
        <v>2</v>
      </c>
      <c r="O1990" s="92" t="s">
        <v>1572</v>
      </c>
      <c r="P1990" s="92"/>
      <c r="Q1990" s="92"/>
      <c r="R1990" s="92"/>
      <c r="S1990" s="92"/>
      <c r="T1990" s="92"/>
      <c r="U1990" s="92"/>
      <c r="V1990" s="92"/>
      <c r="W1990" s="92"/>
      <c r="X1990" s="92"/>
      <c r="Y1990" s="92"/>
      <c r="Z1990" s="92"/>
      <c r="AA1990" s="92"/>
      <c r="AB1990" s="92"/>
    </row>
    <row r="1991" spans="1:30" ht="45.75" customHeight="1" x14ac:dyDescent="0.25"/>
    <row r="1992" spans="1:30" ht="12" customHeight="1" x14ac:dyDescent="0.25"/>
    <row r="1993" spans="1:30" ht="13.5" customHeight="1" x14ac:dyDescent="0.25">
      <c r="A1993" s="85" t="s">
        <v>45</v>
      </c>
      <c r="B1993" s="85"/>
      <c r="C1993" s="85"/>
      <c r="D1993" s="85"/>
      <c r="E1993" s="85"/>
      <c r="F1993" s="85"/>
      <c r="G1993" s="85"/>
      <c r="H1993" s="85"/>
      <c r="I1993" s="85"/>
      <c r="J1993" s="85"/>
      <c r="K1993" s="85"/>
      <c r="L1993" s="85"/>
      <c r="M1993" s="85"/>
      <c r="R1993" s="86" t="s">
        <v>1607</v>
      </c>
      <c r="S1993" s="86"/>
      <c r="T1993" s="86"/>
      <c r="U1993" s="86"/>
      <c r="V1993" s="86"/>
      <c r="W1993" s="86"/>
      <c r="X1993" s="86"/>
      <c r="Y1993" s="86"/>
      <c r="Z1993" s="86"/>
      <c r="AA1993" s="86"/>
      <c r="AB1993" s="86"/>
      <c r="AC1993" s="86"/>
      <c r="AD1993" s="86"/>
    </row>
    <row r="1994" spans="1:30" ht="25.5" customHeight="1" x14ac:dyDescent="0.25">
      <c r="C1994" s="77" t="s">
        <v>47</v>
      </c>
      <c r="D1994" s="77"/>
      <c r="E1994" s="77"/>
      <c r="F1994" s="77"/>
      <c r="G1994" s="77"/>
      <c r="H1994" s="77"/>
      <c r="I1994" s="77"/>
      <c r="J1994" s="77"/>
      <c r="K1994" s="77"/>
      <c r="L1994" s="77"/>
      <c r="M1994" s="77"/>
      <c r="N1994" s="77"/>
      <c r="O1994" s="77"/>
      <c r="P1994" s="77"/>
      <c r="Q1994" s="77"/>
      <c r="R1994" s="77"/>
      <c r="S1994" s="77"/>
      <c r="T1994" s="77"/>
      <c r="U1994" s="77"/>
      <c r="V1994" s="77"/>
      <c r="W1994" s="77"/>
      <c r="X1994" s="77"/>
      <c r="Y1994" s="77"/>
      <c r="Z1994" s="77"/>
      <c r="AA1994" s="77"/>
      <c r="AB1994" s="77"/>
      <c r="AC1994" s="77"/>
    </row>
    <row r="1995" spans="1:30" ht="7.5" customHeight="1" x14ac:dyDescent="0.25"/>
    <row r="1996" spans="1:30" ht="18.75" customHeight="1" x14ac:dyDescent="0.25">
      <c r="I1996" s="87" t="s">
        <v>48</v>
      </c>
      <c r="J1996" s="87"/>
      <c r="K1996" s="87"/>
      <c r="L1996" s="87"/>
      <c r="M1996" s="87"/>
      <c r="N1996" s="87"/>
      <c r="O1996" s="87"/>
      <c r="P1996" s="87"/>
      <c r="S1996" s="88" t="s">
        <v>49</v>
      </c>
      <c r="T1996" s="88"/>
      <c r="U1996" s="88"/>
      <c r="V1996" s="88"/>
      <c r="W1996" s="88"/>
      <c r="X1996" s="88"/>
      <c r="Y1996" s="88"/>
    </row>
    <row r="1997" spans="1:30" ht="6.75" customHeight="1" x14ac:dyDescent="0.25"/>
    <row r="1998" spans="1:30" ht="14.25" customHeight="1" x14ac:dyDescent="0.25">
      <c r="A1998" s="89" t="s">
        <v>1580</v>
      </c>
      <c r="B1998" s="89"/>
      <c r="C1998" s="89"/>
      <c r="D1998" s="89"/>
      <c r="E1998" s="89"/>
      <c r="F1998" s="89"/>
      <c r="G1998" s="89"/>
      <c r="H1998" s="89"/>
      <c r="I1998" s="89"/>
      <c r="J1998" s="89"/>
      <c r="K1998" s="89"/>
      <c r="L1998" s="89"/>
      <c r="M1998" s="89"/>
      <c r="N1998" s="89"/>
      <c r="O1998" s="89"/>
    </row>
    <row r="1999" spans="1:30" x14ac:dyDescent="0.25">
      <c r="B1999" s="79" t="s">
        <v>51</v>
      </c>
      <c r="C1999" s="79"/>
      <c r="D1999" s="79"/>
      <c r="F1999" s="79" t="s">
        <v>52</v>
      </c>
      <c r="G1999" s="79"/>
      <c r="H1999" s="79"/>
      <c r="I1999" s="79"/>
      <c r="J1999" s="79" t="s">
        <v>53</v>
      </c>
      <c r="K1999" s="79"/>
      <c r="L1999" s="79"/>
      <c r="N1999" s="79" t="s">
        <v>54</v>
      </c>
      <c r="O1999" s="79"/>
      <c r="P1999" s="79"/>
      <c r="Q1999" s="79"/>
      <c r="R1999" s="79"/>
      <c r="S1999" s="79"/>
      <c r="T1999" s="79"/>
      <c r="U1999" s="79"/>
      <c r="V1999" s="79"/>
      <c r="W1999" s="79"/>
      <c r="X1999" s="79"/>
      <c r="Y1999" s="79"/>
      <c r="Z1999" s="79"/>
      <c r="AA1999" s="79"/>
      <c r="AC1999" s="80" t="s">
        <v>55</v>
      </c>
      <c r="AD1999" s="80"/>
    </row>
    <row r="2000" spans="1:30" x14ac:dyDescent="0.25">
      <c r="B2000" s="90" t="s">
        <v>1608</v>
      </c>
      <c r="C2000" s="90"/>
      <c r="D2000" s="90"/>
      <c r="F2000" s="90" t="s">
        <v>172</v>
      </c>
      <c r="G2000" s="90"/>
      <c r="H2000" s="90"/>
      <c r="I2000" s="90"/>
      <c r="J2000" s="90" t="s">
        <v>1609</v>
      </c>
      <c r="K2000" s="90"/>
      <c r="L2000" s="90"/>
      <c r="N2000" s="90" t="s">
        <v>1610</v>
      </c>
      <c r="O2000" s="90"/>
      <c r="P2000" s="90"/>
      <c r="Q2000" s="90"/>
      <c r="R2000" s="90"/>
      <c r="S2000" s="90"/>
      <c r="T2000" s="90"/>
      <c r="U2000" s="90"/>
      <c r="V2000" s="90"/>
      <c r="W2000" s="90"/>
      <c r="X2000" s="90"/>
      <c r="Y2000" s="90"/>
      <c r="Z2000" s="90"/>
      <c r="AA2000" s="90"/>
      <c r="AC2000" s="82">
        <v>10241.84</v>
      </c>
      <c r="AD2000" s="82"/>
    </row>
    <row r="2001" spans="2:30" x14ac:dyDescent="0.25">
      <c r="C2001" s="91" t="s">
        <v>2</v>
      </c>
      <c r="G2001" s="91" t="s">
        <v>2</v>
      </c>
      <c r="K2001" s="91" t="s">
        <v>2</v>
      </c>
      <c r="O2001" s="92" t="s">
        <v>1611</v>
      </c>
      <c r="P2001" s="92"/>
      <c r="Q2001" s="92"/>
      <c r="R2001" s="92"/>
      <c r="S2001" s="92"/>
      <c r="T2001" s="92"/>
      <c r="U2001" s="92"/>
      <c r="V2001" s="92"/>
      <c r="W2001" s="92"/>
      <c r="X2001" s="92"/>
      <c r="Y2001" s="92"/>
      <c r="Z2001" s="92"/>
      <c r="AA2001" s="92"/>
      <c r="AB2001" s="92"/>
      <c r="AC2001" s="93">
        <v>1599.69</v>
      </c>
      <c r="AD2001" s="93"/>
    </row>
    <row r="2002" spans="2:30" x14ac:dyDescent="0.25">
      <c r="C2002" s="91" t="s">
        <v>2</v>
      </c>
      <c r="G2002" s="91" t="s">
        <v>2</v>
      </c>
      <c r="K2002" s="91" t="s">
        <v>2</v>
      </c>
      <c r="O2002" s="92" t="s">
        <v>1612</v>
      </c>
      <c r="P2002" s="92"/>
      <c r="Q2002" s="92"/>
      <c r="R2002" s="92"/>
      <c r="S2002" s="92"/>
      <c r="T2002" s="92"/>
      <c r="U2002" s="92"/>
      <c r="V2002" s="92"/>
      <c r="W2002" s="92"/>
      <c r="X2002" s="92"/>
      <c r="Y2002" s="92"/>
      <c r="Z2002" s="92"/>
      <c r="AA2002" s="92"/>
      <c r="AB2002" s="92"/>
      <c r="AC2002" s="93">
        <v>1732.64</v>
      </c>
      <c r="AD2002" s="93"/>
    </row>
    <row r="2003" spans="2:30" x14ac:dyDescent="0.25">
      <c r="C2003" s="91" t="s">
        <v>2</v>
      </c>
      <c r="G2003" s="91" t="s">
        <v>2</v>
      </c>
      <c r="K2003" s="91" t="s">
        <v>2</v>
      </c>
      <c r="O2003" s="92" t="s">
        <v>1613</v>
      </c>
      <c r="P2003" s="92"/>
      <c r="Q2003" s="92"/>
      <c r="R2003" s="92"/>
      <c r="S2003" s="92"/>
      <c r="T2003" s="92"/>
      <c r="U2003" s="92"/>
      <c r="V2003" s="92"/>
      <c r="W2003" s="92"/>
      <c r="X2003" s="92"/>
      <c r="Y2003" s="92"/>
      <c r="Z2003" s="92"/>
      <c r="AA2003" s="92"/>
      <c r="AB2003" s="92"/>
      <c r="AC2003" s="93">
        <v>2520.59</v>
      </c>
      <c r="AD2003" s="93"/>
    </row>
    <row r="2004" spans="2:30" x14ac:dyDescent="0.25">
      <c r="C2004" s="91" t="s">
        <v>2</v>
      </c>
      <c r="G2004" s="91" t="s">
        <v>2</v>
      </c>
      <c r="K2004" s="91" t="s">
        <v>2</v>
      </c>
      <c r="O2004" s="92" t="s">
        <v>1614</v>
      </c>
      <c r="P2004" s="92"/>
      <c r="Q2004" s="92"/>
      <c r="R2004" s="92"/>
      <c r="S2004" s="92"/>
      <c r="T2004" s="92"/>
      <c r="U2004" s="92"/>
      <c r="V2004" s="92"/>
      <c r="W2004" s="92"/>
      <c r="X2004" s="92"/>
      <c r="Y2004" s="92"/>
      <c r="Z2004" s="92"/>
      <c r="AA2004" s="92"/>
      <c r="AB2004" s="92"/>
      <c r="AC2004" s="93">
        <v>2600.48</v>
      </c>
      <c r="AD2004" s="93"/>
    </row>
    <row r="2005" spans="2:30" x14ac:dyDescent="0.25">
      <c r="C2005" s="91" t="s">
        <v>2</v>
      </c>
      <c r="G2005" s="91" t="s">
        <v>2</v>
      </c>
      <c r="K2005" s="91" t="s">
        <v>2</v>
      </c>
      <c r="O2005" s="92" t="s">
        <v>1615</v>
      </c>
      <c r="P2005" s="92"/>
      <c r="Q2005" s="92"/>
      <c r="R2005" s="92"/>
      <c r="S2005" s="92"/>
      <c r="T2005" s="92"/>
      <c r="U2005" s="92"/>
      <c r="V2005" s="92"/>
      <c r="W2005" s="92"/>
      <c r="X2005" s="92"/>
      <c r="Y2005" s="92"/>
      <c r="Z2005" s="92"/>
      <c r="AA2005" s="92"/>
      <c r="AB2005" s="92"/>
      <c r="AC2005" s="93">
        <v>921.17</v>
      </c>
      <c r="AD2005" s="93"/>
    </row>
    <row r="2006" spans="2:30" x14ac:dyDescent="0.25">
      <c r="C2006" s="91" t="s">
        <v>2</v>
      </c>
      <c r="G2006" s="91" t="s">
        <v>2</v>
      </c>
      <c r="K2006" s="91" t="s">
        <v>2</v>
      </c>
      <c r="O2006" s="92" t="s">
        <v>1616</v>
      </c>
      <c r="P2006" s="92"/>
      <c r="Q2006" s="92"/>
      <c r="R2006" s="92"/>
      <c r="S2006" s="92"/>
      <c r="T2006" s="92"/>
      <c r="U2006" s="92"/>
      <c r="V2006" s="92"/>
      <c r="W2006" s="92"/>
      <c r="X2006" s="92"/>
      <c r="Y2006" s="92"/>
      <c r="Z2006" s="92"/>
      <c r="AA2006" s="92"/>
      <c r="AB2006" s="92"/>
      <c r="AC2006" s="93">
        <v>867.27</v>
      </c>
      <c r="AD2006" s="93"/>
    </row>
    <row r="2007" spans="2:30" x14ac:dyDescent="0.25">
      <c r="B2007" s="90" t="s">
        <v>1617</v>
      </c>
      <c r="C2007" s="90"/>
      <c r="D2007" s="90"/>
      <c r="F2007" s="90" t="s">
        <v>172</v>
      </c>
      <c r="G2007" s="90"/>
      <c r="H2007" s="90"/>
      <c r="I2007" s="90"/>
      <c r="J2007" s="90" t="s">
        <v>1618</v>
      </c>
      <c r="K2007" s="90"/>
      <c r="L2007" s="90"/>
      <c r="N2007" s="90" t="s">
        <v>1619</v>
      </c>
      <c r="O2007" s="90"/>
      <c r="P2007" s="90"/>
      <c r="Q2007" s="90"/>
      <c r="R2007" s="90"/>
      <c r="S2007" s="90"/>
      <c r="T2007" s="90"/>
      <c r="U2007" s="90"/>
      <c r="V2007" s="90"/>
      <c r="W2007" s="90"/>
      <c r="X2007" s="90"/>
      <c r="Y2007" s="90"/>
      <c r="Z2007" s="90"/>
      <c r="AA2007" s="90"/>
      <c r="AC2007" s="82">
        <v>3500</v>
      </c>
      <c r="AD2007" s="82"/>
    </row>
    <row r="2008" spans="2:30" x14ac:dyDescent="0.25">
      <c r="C2008" s="91" t="s">
        <v>2</v>
      </c>
      <c r="G2008" s="91" t="s">
        <v>2</v>
      </c>
      <c r="K2008" s="91" t="s">
        <v>2</v>
      </c>
      <c r="O2008" s="92" t="s">
        <v>1620</v>
      </c>
      <c r="P2008" s="92"/>
      <c r="Q2008" s="92"/>
      <c r="R2008" s="92"/>
      <c r="S2008" s="92"/>
      <c r="T2008" s="92"/>
      <c r="U2008" s="92"/>
      <c r="V2008" s="92"/>
      <c r="W2008" s="92"/>
      <c r="X2008" s="92"/>
      <c r="Y2008" s="92"/>
      <c r="Z2008" s="92"/>
      <c r="AA2008" s="92"/>
      <c r="AB2008" s="92"/>
    </row>
    <row r="2009" spans="2:30" x14ac:dyDescent="0.25">
      <c r="B2009" s="90" t="s">
        <v>1621</v>
      </c>
      <c r="C2009" s="90"/>
      <c r="D2009" s="90"/>
      <c r="F2009" s="90" t="s">
        <v>172</v>
      </c>
      <c r="G2009" s="90"/>
      <c r="H2009" s="90"/>
      <c r="I2009" s="90"/>
      <c r="J2009" s="90" t="s">
        <v>1622</v>
      </c>
      <c r="K2009" s="90"/>
      <c r="L2009" s="90"/>
      <c r="N2009" s="90" t="s">
        <v>1623</v>
      </c>
      <c r="O2009" s="90"/>
      <c r="P2009" s="90"/>
      <c r="Q2009" s="90"/>
      <c r="R2009" s="90"/>
      <c r="S2009" s="90"/>
      <c r="T2009" s="90"/>
      <c r="U2009" s="90"/>
      <c r="V2009" s="90"/>
      <c r="W2009" s="90"/>
      <c r="X2009" s="90"/>
      <c r="Y2009" s="90"/>
      <c r="Z2009" s="90"/>
      <c r="AA2009" s="90"/>
      <c r="AC2009" s="82">
        <v>1397.96</v>
      </c>
      <c r="AD2009" s="82"/>
    </row>
    <row r="2010" spans="2:30" x14ac:dyDescent="0.25">
      <c r="C2010" s="91" t="s">
        <v>2</v>
      </c>
      <c r="G2010" s="91" t="s">
        <v>2</v>
      </c>
      <c r="K2010" s="91" t="s">
        <v>2</v>
      </c>
      <c r="O2010" s="92" t="s">
        <v>1624</v>
      </c>
      <c r="P2010" s="92"/>
      <c r="Q2010" s="92"/>
      <c r="R2010" s="92"/>
      <c r="S2010" s="92"/>
      <c r="T2010" s="92"/>
      <c r="U2010" s="92"/>
      <c r="V2010" s="92"/>
      <c r="W2010" s="92"/>
      <c r="X2010" s="92"/>
      <c r="Y2010" s="92"/>
      <c r="Z2010" s="92"/>
      <c r="AA2010" s="92"/>
      <c r="AB2010" s="92"/>
      <c r="AC2010" s="93">
        <v>759.8</v>
      </c>
      <c r="AD2010" s="93"/>
    </row>
    <row r="2011" spans="2:30" x14ac:dyDescent="0.25">
      <c r="C2011" s="91" t="s">
        <v>2</v>
      </c>
      <c r="G2011" s="91" t="s">
        <v>2</v>
      </c>
      <c r="K2011" s="91" t="s">
        <v>2</v>
      </c>
      <c r="O2011" s="92" t="s">
        <v>1625</v>
      </c>
      <c r="P2011" s="92"/>
      <c r="Q2011" s="92"/>
      <c r="R2011" s="92"/>
      <c r="S2011" s="92"/>
      <c r="T2011" s="92"/>
      <c r="U2011" s="92"/>
      <c r="V2011" s="92"/>
      <c r="W2011" s="92"/>
      <c r="X2011" s="92"/>
      <c r="Y2011" s="92"/>
      <c r="Z2011" s="92"/>
      <c r="AA2011" s="92"/>
      <c r="AB2011" s="92"/>
      <c r="AC2011" s="93">
        <v>638.16</v>
      </c>
      <c r="AD2011" s="93"/>
    </row>
    <row r="2012" spans="2:30" x14ac:dyDescent="0.25">
      <c r="B2012" s="90" t="s">
        <v>1557</v>
      </c>
      <c r="C2012" s="90"/>
      <c r="D2012" s="90"/>
      <c r="F2012" s="90" t="s">
        <v>172</v>
      </c>
      <c r="G2012" s="90"/>
      <c r="H2012" s="90"/>
      <c r="I2012" s="90"/>
      <c r="J2012" s="90" t="s">
        <v>1558</v>
      </c>
      <c r="K2012" s="90"/>
      <c r="L2012" s="90"/>
      <c r="N2012" s="90" t="s">
        <v>1559</v>
      </c>
      <c r="O2012" s="90"/>
      <c r="P2012" s="90"/>
      <c r="Q2012" s="90"/>
      <c r="R2012" s="90"/>
      <c r="S2012" s="90"/>
      <c r="T2012" s="90"/>
      <c r="U2012" s="90"/>
      <c r="V2012" s="90"/>
      <c r="W2012" s="90"/>
      <c r="X2012" s="90"/>
      <c r="Y2012" s="90"/>
      <c r="Z2012" s="90"/>
      <c r="AA2012" s="90"/>
      <c r="AC2012" s="82">
        <v>35000</v>
      </c>
      <c r="AD2012" s="82"/>
    </row>
    <row r="2013" spans="2:30" x14ac:dyDescent="0.25">
      <c r="C2013" s="91" t="s">
        <v>2</v>
      </c>
      <c r="G2013" s="91" t="s">
        <v>2</v>
      </c>
      <c r="K2013" s="91" t="s">
        <v>2</v>
      </c>
      <c r="O2013" s="92" t="s">
        <v>1626</v>
      </c>
      <c r="P2013" s="92"/>
      <c r="Q2013" s="92"/>
      <c r="R2013" s="92"/>
      <c r="S2013" s="92"/>
      <c r="T2013" s="92"/>
      <c r="U2013" s="92"/>
      <c r="V2013" s="92"/>
      <c r="W2013" s="92"/>
      <c r="X2013" s="92"/>
      <c r="Y2013" s="92"/>
      <c r="Z2013" s="92"/>
      <c r="AA2013" s="92"/>
      <c r="AB2013" s="92"/>
      <c r="AC2013" s="93">
        <v>30240</v>
      </c>
      <c r="AD2013" s="93"/>
    </row>
    <row r="2014" spans="2:30" x14ac:dyDescent="0.25">
      <c r="C2014" s="91" t="s">
        <v>2</v>
      </c>
      <c r="G2014" s="91" t="s">
        <v>2</v>
      </c>
      <c r="K2014" s="91" t="s">
        <v>2</v>
      </c>
      <c r="O2014" s="92" t="s">
        <v>1560</v>
      </c>
      <c r="P2014" s="92"/>
      <c r="Q2014" s="92"/>
      <c r="R2014" s="92"/>
      <c r="S2014" s="92"/>
      <c r="T2014" s="92"/>
      <c r="U2014" s="92"/>
      <c r="V2014" s="92"/>
      <c r="W2014" s="92"/>
      <c r="X2014" s="92"/>
      <c r="Y2014" s="92"/>
      <c r="Z2014" s="92"/>
      <c r="AA2014" s="92"/>
      <c r="AB2014" s="92"/>
      <c r="AC2014" s="93">
        <v>3770</v>
      </c>
      <c r="AD2014" s="93"/>
    </row>
    <row r="2015" spans="2:30" x14ac:dyDescent="0.25">
      <c r="C2015" s="91" t="s">
        <v>2</v>
      </c>
      <c r="G2015" s="91" t="s">
        <v>2</v>
      </c>
      <c r="K2015" s="91" t="s">
        <v>2</v>
      </c>
      <c r="O2015" s="92" t="s">
        <v>321</v>
      </c>
      <c r="P2015" s="92"/>
      <c r="Q2015" s="92"/>
      <c r="R2015" s="92"/>
      <c r="S2015" s="92"/>
      <c r="T2015" s="92"/>
      <c r="U2015" s="92"/>
      <c r="V2015" s="92"/>
      <c r="W2015" s="92"/>
      <c r="X2015" s="92"/>
      <c r="Y2015" s="92"/>
      <c r="Z2015" s="92"/>
      <c r="AA2015" s="92"/>
      <c r="AB2015" s="92"/>
      <c r="AC2015" s="93">
        <v>990</v>
      </c>
      <c r="AD2015" s="93"/>
    </row>
    <row r="2016" spans="2:30" x14ac:dyDescent="0.25">
      <c r="B2016" s="90" t="s">
        <v>1627</v>
      </c>
      <c r="C2016" s="90"/>
      <c r="D2016" s="90"/>
      <c r="F2016" s="90" t="s">
        <v>172</v>
      </c>
      <c r="G2016" s="90"/>
      <c r="H2016" s="90"/>
      <c r="I2016" s="90"/>
      <c r="J2016" s="90" t="s">
        <v>1628</v>
      </c>
      <c r="K2016" s="90"/>
      <c r="L2016" s="90"/>
      <c r="N2016" s="90" t="s">
        <v>1629</v>
      </c>
      <c r="O2016" s="90"/>
      <c r="P2016" s="90"/>
      <c r="Q2016" s="90"/>
      <c r="R2016" s="90"/>
      <c r="S2016" s="90"/>
      <c r="T2016" s="90"/>
      <c r="U2016" s="90"/>
      <c r="V2016" s="90"/>
      <c r="W2016" s="90"/>
      <c r="X2016" s="90"/>
      <c r="Y2016" s="90"/>
      <c r="Z2016" s="90"/>
      <c r="AA2016" s="90"/>
      <c r="AC2016" s="82">
        <v>2439.6</v>
      </c>
      <c r="AD2016" s="82"/>
    </row>
    <row r="2017" spans="2:30" x14ac:dyDescent="0.25">
      <c r="C2017" s="91" t="s">
        <v>2</v>
      </c>
      <c r="G2017" s="91" t="s">
        <v>2</v>
      </c>
      <c r="K2017" s="91" t="s">
        <v>2</v>
      </c>
      <c r="O2017" s="92" t="s">
        <v>1630</v>
      </c>
      <c r="P2017" s="92"/>
      <c r="Q2017" s="92"/>
      <c r="R2017" s="92"/>
      <c r="S2017" s="92"/>
      <c r="T2017" s="92"/>
      <c r="U2017" s="92"/>
      <c r="V2017" s="92"/>
      <c r="W2017" s="92"/>
      <c r="X2017" s="92"/>
      <c r="Y2017" s="92"/>
      <c r="Z2017" s="92"/>
      <c r="AA2017" s="92"/>
      <c r="AB2017" s="92"/>
      <c r="AC2017" s="93">
        <v>99</v>
      </c>
      <c r="AD2017" s="93"/>
    </row>
    <row r="2018" spans="2:30" x14ac:dyDescent="0.25">
      <c r="C2018" s="91" t="s">
        <v>2</v>
      </c>
      <c r="G2018" s="91" t="s">
        <v>2</v>
      </c>
      <c r="K2018" s="91" t="s">
        <v>2</v>
      </c>
      <c r="O2018" s="92" t="s">
        <v>1631</v>
      </c>
      <c r="P2018" s="92"/>
      <c r="Q2018" s="92"/>
      <c r="R2018" s="92"/>
      <c r="S2018" s="92"/>
      <c r="T2018" s="92"/>
      <c r="U2018" s="92"/>
      <c r="V2018" s="92"/>
      <c r="W2018" s="92"/>
      <c r="X2018" s="92"/>
      <c r="Y2018" s="92"/>
      <c r="Z2018" s="92"/>
      <c r="AA2018" s="92"/>
      <c r="AB2018" s="92"/>
      <c r="AC2018" s="93">
        <v>433.2</v>
      </c>
      <c r="AD2018" s="93"/>
    </row>
    <row r="2019" spans="2:30" x14ac:dyDescent="0.25">
      <c r="C2019" s="91" t="s">
        <v>2</v>
      </c>
      <c r="G2019" s="91" t="s">
        <v>2</v>
      </c>
      <c r="K2019" s="91" t="s">
        <v>2</v>
      </c>
      <c r="O2019" s="92" t="s">
        <v>1632</v>
      </c>
      <c r="P2019" s="92"/>
      <c r="Q2019" s="92"/>
      <c r="R2019" s="92"/>
      <c r="S2019" s="92"/>
      <c r="T2019" s="92"/>
      <c r="U2019" s="92"/>
      <c r="V2019" s="92"/>
      <c r="W2019" s="92"/>
      <c r="X2019" s="92"/>
      <c r="Y2019" s="92"/>
      <c r="Z2019" s="92"/>
      <c r="AA2019" s="92"/>
      <c r="AB2019" s="92"/>
      <c r="AC2019" s="93">
        <v>1280.4000000000001</v>
      </c>
      <c r="AD2019" s="93"/>
    </row>
    <row r="2020" spans="2:30" x14ac:dyDescent="0.25">
      <c r="C2020" s="91" t="s">
        <v>2</v>
      </c>
      <c r="G2020" s="91" t="s">
        <v>2</v>
      </c>
      <c r="K2020" s="91" t="s">
        <v>2</v>
      </c>
      <c r="O2020" s="92" t="s">
        <v>1631</v>
      </c>
      <c r="P2020" s="92"/>
      <c r="Q2020" s="92"/>
      <c r="R2020" s="92"/>
      <c r="S2020" s="92"/>
      <c r="T2020" s="92"/>
      <c r="U2020" s="92"/>
      <c r="V2020" s="92"/>
      <c r="W2020" s="92"/>
      <c r="X2020" s="92"/>
      <c r="Y2020" s="92"/>
      <c r="Z2020" s="92"/>
      <c r="AA2020" s="92"/>
      <c r="AB2020" s="92"/>
      <c r="AC2020" s="93">
        <v>627</v>
      </c>
      <c r="AD2020" s="93"/>
    </row>
    <row r="2021" spans="2:30" x14ac:dyDescent="0.25">
      <c r="B2021" s="90" t="s">
        <v>1633</v>
      </c>
      <c r="C2021" s="90"/>
      <c r="D2021" s="90"/>
      <c r="F2021" s="90" t="s">
        <v>172</v>
      </c>
      <c r="G2021" s="90"/>
      <c r="H2021" s="90"/>
      <c r="I2021" s="90"/>
      <c r="J2021" s="90" t="s">
        <v>1634</v>
      </c>
      <c r="K2021" s="90"/>
      <c r="L2021" s="90"/>
      <c r="N2021" s="90" t="s">
        <v>1635</v>
      </c>
      <c r="O2021" s="90"/>
      <c r="P2021" s="90"/>
      <c r="Q2021" s="90"/>
      <c r="R2021" s="90"/>
      <c r="S2021" s="90"/>
      <c r="T2021" s="90"/>
      <c r="U2021" s="90"/>
      <c r="V2021" s="90"/>
      <c r="W2021" s="90"/>
      <c r="X2021" s="90"/>
      <c r="Y2021" s="90"/>
      <c r="Z2021" s="90"/>
      <c r="AA2021" s="90"/>
      <c r="AC2021" s="82">
        <v>3749.26</v>
      </c>
      <c r="AD2021" s="82"/>
    </row>
    <row r="2022" spans="2:30" x14ac:dyDescent="0.25">
      <c r="C2022" s="91" t="s">
        <v>2</v>
      </c>
      <c r="G2022" s="91" t="s">
        <v>2</v>
      </c>
      <c r="K2022" s="91" t="s">
        <v>2</v>
      </c>
      <c r="O2022" s="92" t="s">
        <v>1636</v>
      </c>
      <c r="P2022" s="92"/>
      <c r="Q2022" s="92"/>
      <c r="R2022" s="92"/>
      <c r="S2022" s="92"/>
      <c r="T2022" s="92"/>
      <c r="U2022" s="92"/>
      <c r="V2022" s="92"/>
      <c r="W2022" s="92"/>
      <c r="X2022" s="92"/>
      <c r="Y2022" s="92"/>
      <c r="Z2022" s="92"/>
      <c r="AA2022" s="92"/>
      <c r="AB2022" s="92"/>
      <c r="AC2022" s="93">
        <v>348.1</v>
      </c>
      <c r="AD2022" s="93"/>
    </row>
    <row r="2023" spans="2:30" x14ac:dyDescent="0.25">
      <c r="C2023" s="91" t="s">
        <v>2</v>
      </c>
      <c r="G2023" s="91" t="s">
        <v>2</v>
      </c>
      <c r="K2023" s="91" t="s">
        <v>2</v>
      </c>
      <c r="O2023" s="92" t="s">
        <v>1637</v>
      </c>
      <c r="P2023" s="92"/>
      <c r="Q2023" s="92"/>
      <c r="R2023" s="92"/>
      <c r="S2023" s="92"/>
      <c r="T2023" s="92"/>
      <c r="U2023" s="92"/>
      <c r="V2023" s="92"/>
      <c r="W2023" s="92"/>
      <c r="X2023" s="92"/>
      <c r="Y2023" s="92"/>
      <c r="Z2023" s="92"/>
      <c r="AA2023" s="92"/>
      <c r="AB2023" s="92"/>
      <c r="AC2023" s="93">
        <v>70.5</v>
      </c>
      <c r="AD2023" s="93"/>
    </row>
    <row r="2024" spans="2:30" x14ac:dyDescent="0.25">
      <c r="C2024" s="91" t="s">
        <v>2</v>
      </c>
      <c r="G2024" s="91" t="s">
        <v>2</v>
      </c>
      <c r="K2024" s="91" t="s">
        <v>2</v>
      </c>
      <c r="O2024" s="92" t="s">
        <v>1638</v>
      </c>
      <c r="P2024" s="92"/>
      <c r="Q2024" s="92"/>
      <c r="R2024" s="92"/>
      <c r="S2024" s="92"/>
      <c r="T2024" s="92"/>
      <c r="U2024" s="92"/>
      <c r="V2024" s="92"/>
      <c r="W2024" s="92"/>
      <c r="X2024" s="92"/>
      <c r="Y2024" s="92"/>
      <c r="Z2024" s="92"/>
      <c r="AA2024" s="92"/>
      <c r="AB2024" s="92"/>
      <c r="AC2024" s="93">
        <v>159.97999999999999</v>
      </c>
      <c r="AD2024" s="93"/>
    </row>
    <row r="2025" spans="2:30" x14ac:dyDescent="0.25">
      <c r="C2025" s="91" t="s">
        <v>2</v>
      </c>
      <c r="G2025" s="91" t="s">
        <v>2</v>
      </c>
      <c r="K2025" s="91" t="s">
        <v>2</v>
      </c>
      <c r="O2025" s="92" t="s">
        <v>1639</v>
      </c>
      <c r="P2025" s="92"/>
      <c r="Q2025" s="92"/>
      <c r="R2025" s="92"/>
      <c r="S2025" s="92"/>
      <c r="T2025" s="92"/>
      <c r="U2025" s="92"/>
      <c r="V2025" s="92"/>
      <c r="W2025" s="92"/>
      <c r="X2025" s="92"/>
      <c r="Y2025" s="92"/>
      <c r="Z2025" s="92"/>
      <c r="AA2025" s="92"/>
      <c r="AB2025" s="92"/>
      <c r="AC2025" s="93">
        <v>1353.68</v>
      </c>
      <c r="AD2025" s="93"/>
    </row>
    <row r="2026" spans="2:30" x14ac:dyDescent="0.25">
      <c r="C2026" s="91" t="s">
        <v>2</v>
      </c>
      <c r="G2026" s="91" t="s">
        <v>2</v>
      </c>
      <c r="K2026" s="91" t="s">
        <v>2</v>
      </c>
      <c r="O2026" s="92" t="s">
        <v>1640</v>
      </c>
      <c r="P2026" s="92"/>
      <c r="Q2026" s="92"/>
      <c r="R2026" s="92"/>
      <c r="S2026" s="92"/>
      <c r="T2026" s="92"/>
      <c r="U2026" s="92"/>
      <c r="V2026" s="92"/>
      <c r="W2026" s="92"/>
      <c r="X2026" s="92"/>
      <c r="Y2026" s="92"/>
      <c r="Z2026" s="92"/>
      <c r="AA2026" s="92"/>
      <c r="AB2026" s="92"/>
      <c r="AC2026" s="93">
        <v>1545.6</v>
      </c>
      <c r="AD2026" s="93"/>
    </row>
    <row r="2027" spans="2:30" x14ac:dyDescent="0.25">
      <c r="C2027" s="91" t="s">
        <v>2</v>
      </c>
      <c r="G2027" s="91" t="s">
        <v>2</v>
      </c>
      <c r="K2027" s="91" t="s">
        <v>2</v>
      </c>
      <c r="O2027" s="92" t="s">
        <v>1636</v>
      </c>
      <c r="P2027" s="92"/>
      <c r="Q2027" s="92"/>
      <c r="R2027" s="92"/>
      <c r="S2027" s="92"/>
      <c r="T2027" s="92"/>
      <c r="U2027" s="92"/>
      <c r="V2027" s="92"/>
      <c r="W2027" s="92"/>
      <c r="X2027" s="92"/>
      <c r="Y2027" s="92"/>
      <c r="Z2027" s="92"/>
      <c r="AA2027" s="92"/>
      <c r="AB2027" s="92"/>
      <c r="AC2027" s="93">
        <v>271.39999999999998</v>
      </c>
      <c r="AD2027" s="93"/>
    </row>
    <row r="2028" spans="2:30" x14ac:dyDescent="0.25">
      <c r="B2028" s="90" t="s">
        <v>281</v>
      </c>
      <c r="C2028" s="90"/>
      <c r="D2028" s="90"/>
      <c r="F2028" s="90" t="s">
        <v>172</v>
      </c>
      <c r="G2028" s="90"/>
      <c r="H2028" s="90"/>
      <c r="I2028" s="90"/>
      <c r="J2028" s="90" t="s">
        <v>282</v>
      </c>
      <c r="K2028" s="90"/>
      <c r="L2028" s="90"/>
      <c r="N2028" s="90" t="s">
        <v>283</v>
      </c>
      <c r="O2028" s="90"/>
      <c r="P2028" s="90"/>
      <c r="Q2028" s="90"/>
      <c r="R2028" s="90"/>
      <c r="S2028" s="90"/>
      <c r="T2028" s="90"/>
      <c r="U2028" s="90"/>
      <c r="V2028" s="90"/>
      <c r="W2028" s="90"/>
      <c r="X2028" s="90"/>
      <c r="Y2028" s="90"/>
      <c r="Z2028" s="90"/>
      <c r="AA2028" s="90"/>
      <c r="AC2028" s="82">
        <v>351.77</v>
      </c>
      <c r="AD2028" s="82"/>
    </row>
    <row r="2029" spans="2:30" x14ac:dyDescent="0.25">
      <c r="C2029" s="91" t="s">
        <v>2</v>
      </c>
      <c r="G2029" s="91" t="s">
        <v>2</v>
      </c>
      <c r="K2029" s="91" t="s">
        <v>2</v>
      </c>
      <c r="O2029" s="92" t="s">
        <v>286</v>
      </c>
      <c r="P2029" s="92"/>
      <c r="Q2029" s="92"/>
      <c r="R2029" s="92"/>
      <c r="S2029" s="92"/>
      <c r="T2029" s="92"/>
      <c r="U2029" s="92"/>
      <c r="V2029" s="92"/>
      <c r="W2029" s="92"/>
      <c r="X2029" s="92"/>
      <c r="Y2029" s="92"/>
      <c r="Z2029" s="92"/>
      <c r="AA2029" s="92"/>
      <c r="AB2029" s="92"/>
      <c r="AC2029" s="93">
        <v>-329.47</v>
      </c>
      <c r="AD2029" s="93"/>
    </row>
    <row r="2030" spans="2:30" x14ac:dyDescent="0.25">
      <c r="C2030" s="91" t="s">
        <v>2</v>
      </c>
      <c r="G2030" s="91" t="s">
        <v>2</v>
      </c>
      <c r="K2030" s="91" t="s">
        <v>2</v>
      </c>
      <c r="O2030" s="92" t="s">
        <v>284</v>
      </c>
      <c r="P2030" s="92"/>
      <c r="Q2030" s="92"/>
      <c r="R2030" s="92"/>
      <c r="S2030" s="92"/>
      <c r="T2030" s="92"/>
      <c r="U2030" s="92"/>
      <c r="V2030" s="92"/>
      <c r="W2030" s="92"/>
      <c r="X2030" s="92"/>
      <c r="Y2030" s="92"/>
      <c r="Z2030" s="92"/>
      <c r="AA2030" s="92"/>
      <c r="AB2030" s="92"/>
      <c r="AC2030" s="93">
        <v>329.54</v>
      </c>
      <c r="AD2030" s="93"/>
    </row>
    <row r="2031" spans="2:30" x14ac:dyDescent="0.25">
      <c r="C2031" s="91" t="s">
        <v>2</v>
      </c>
      <c r="G2031" s="91" t="s">
        <v>2</v>
      </c>
      <c r="K2031" s="91" t="s">
        <v>2</v>
      </c>
      <c r="O2031" s="92" t="s">
        <v>285</v>
      </c>
      <c r="P2031" s="92"/>
      <c r="Q2031" s="92"/>
      <c r="R2031" s="92"/>
      <c r="S2031" s="92"/>
      <c r="T2031" s="92"/>
      <c r="U2031" s="92"/>
      <c r="V2031" s="92"/>
      <c r="W2031" s="92"/>
      <c r="X2031" s="92"/>
      <c r="Y2031" s="92"/>
      <c r="Z2031" s="92"/>
      <c r="AA2031" s="92"/>
      <c r="AB2031" s="92"/>
      <c r="AC2031" s="93">
        <v>351.7</v>
      </c>
      <c r="AD2031" s="93"/>
    </row>
    <row r="2032" spans="2:30" x14ac:dyDescent="0.25">
      <c r="B2032" s="90" t="s">
        <v>291</v>
      </c>
      <c r="C2032" s="90"/>
      <c r="D2032" s="90"/>
      <c r="F2032" s="90" t="s">
        <v>172</v>
      </c>
      <c r="G2032" s="90"/>
      <c r="H2032" s="90"/>
      <c r="I2032" s="90"/>
      <c r="J2032" s="90" t="s">
        <v>292</v>
      </c>
      <c r="K2032" s="90"/>
      <c r="L2032" s="90"/>
      <c r="N2032" s="90" t="s">
        <v>293</v>
      </c>
      <c r="O2032" s="90"/>
      <c r="P2032" s="90"/>
      <c r="Q2032" s="90"/>
      <c r="R2032" s="90"/>
      <c r="S2032" s="90"/>
      <c r="T2032" s="90"/>
      <c r="U2032" s="90"/>
      <c r="V2032" s="90"/>
      <c r="W2032" s="90"/>
      <c r="X2032" s="90"/>
      <c r="Y2032" s="90"/>
      <c r="Z2032" s="90"/>
      <c r="AA2032" s="90"/>
      <c r="AC2032" s="82">
        <v>299.68</v>
      </c>
      <c r="AD2032" s="82"/>
    </row>
    <row r="2033" spans="2:30" x14ac:dyDescent="0.25">
      <c r="C2033" s="91" t="s">
        <v>2</v>
      </c>
      <c r="G2033" s="91" t="s">
        <v>2</v>
      </c>
      <c r="K2033" s="91" t="s">
        <v>2</v>
      </c>
      <c r="O2033" s="92" t="s">
        <v>294</v>
      </c>
      <c r="P2033" s="92"/>
      <c r="Q2033" s="92"/>
      <c r="R2033" s="92"/>
      <c r="S2033" s="92"/>
      <c r="T2033" s="92"/>
      <c r="U2033" s="92"/>
      <c r="V2033" s="92"/>
      <c r="W2033" s="92"/>
      <c r="X2033" s="92"/>
      <c r="Y2033" s="92"/>
      <c r="Z2033" s="92"/>
      <c r="AA2033" s="92"/>
      <c r="AB2033" s="92"/>
      <c r="AC2033" s="93">
        <v>149.84</v>
      </c>
      <c r="AD2033" s="93"/>
    </row>
    <row r="2034" spans="2:30" x14ac:dyDescent="0.25">
      <c r="C2034" s="91" t="s">
        <v>2</v>
      </c>
      <c r="G2034" s="91" t="s">
        <v>2</v>
      </c>
      <c r="K2034" s="91" t="s">
        <v>2</v>
      </c>
      <c r="O2034" s="92" t="s">
        <v>294</v>
      </c>
      <c r="P2034" s="92"/>
      <c r="Q2034" s="92"/>
      <c r="R2034" s="92"/>
      <c r="S2034" s="92"/>
      <c r="T2034" s="92"/>
      <c r="U2034" s="92"/>
      <c r="V2034" s="92"/>
      <c r="W2034" s="92"/>
      <c r="X2034" s="92"/>
      <c r="Y2034" s="92"/>
      <c r="Z2034" s="92"/>
      <c r="AA2034" s="92"/>
      <c r="AB2034" s="92"/>
      <c r="AC2034" s="93">
        <v>149.84</v>
      </c>
      <c r="AD2034" s="93"/>
    </row>
    <row r="2035" spans="2:30" x14ac:dyDescent="0.25">
      <c r="B2035" s="90" t="s">
        <v>1641</v>
      </c>
      <c r="C2035" s="90"/>
      <c r="D2035" s="90"/>
      <c r="F2035" s="90" t="s">
        <v>172</v>
      </c>
      <c r="G2035" s="90"/>
      <c r="H2035" s="90"/>
      <c r="I2035" s="90"/>
      <c r="J2035" s="90" t="s">
        <v>1642</v>
      </c>
      <c r="K2035" s="90"/>
      <c r="L2035" s="90"/>
      <c r="N2035" s="90" t="s">
        <v>1643</v>
      </c>
      <c r="O2035" s="90"/>
      <c r="P2035" s="90"/>
      <c r="Q2035" s="90"/>
      <c r="R2035" s="90"/>
      <c r="S2035" s="90"/>
      <c r="T2035" s="90"/>
      <c r="U2035" s="90"/>
      <c r="V2035" s="90"/>
      <c r="W2035" s="90"/>
      <c r="X2035" s="90"/>
      <c r="Y2035" s="90"/>
      <c r="Z2035" s="90"/>
      <c r="AA2035" s="90"/>
      <c r="AC2035" s="82">
        <v>3240</v>
      </c>
      <c r="AD2035" s="82"/>
    </row>
    <row r="2036" spans="2:30" x14ac:dyDescent="0.25">
      <c r="C2036" s="91" t="s">
        <v>2</v>
      </c>
      <c r="G2036" s="91" t="s">
        <v>2</v>
      </c>
      <c r="K2036" s="91" t="s">
        <v>2</v>
      </c>
      <c r="O2036" s="92" t="s">
        <v>1555</v>
      </c>
      <c r="P2036" s="92"/>
      <c r="Q2036" s="92"/>
      <c r="R2036" s="92"/>
      <c r="S2036" s="92"/>
      <c r="T2036" s="92"/>
      <c r="U2036" s="92"/>
      <c r="V2036" s="92"/>
      <c r="W2036" s="92"/>
      <c r="X2036" s="92"/>
      <c r="Y2036" s="92"/>
      <c r="Z2036" s="92"/>
      <c r="AA2036" s="92"/>
      <c r="AB2036" s="92"/>
      <c r="AC2036" s="93">
        <v>1620</v>
      </c>
      <c r="AD2036" s="93"/>
    </row>
    <row r="2037" spans="2:30" x14ac:dyDescent="0.25">
      <c r="C2037" s="91" t="s">
        <v>2</v>
      </c>
      <c r="G2037" s="91" t="s">
        <v>2</v>
      </c>
      <c r="K2037" s="91" t="s">
        <v>2</v>
      </c>
      <c r="O2037" s="92" t="s">
        <v>1555</v>
      </c>
      <c r="P2037" s="92"/>
      <c r="Q2037" s="92"/>
      <c r="R2037" s="92"/>
      <c r="S2037" s="92"/>
      <c r="T2037" s="92"/>
      <c r="U2037" s="92"/>
      <c r="V2037" s="92"/>
      <c r="W2037" s="92"/>
      <c r="X2037" s="92"/>
      <c r="Y2037" s="92"/>
      <c r="Z2037" s="92"/>
      <c r="AA2037" s="92"/>
      <c r="AB2037" s="92"/>
      <c r="AC2037" s="93">
        <v>1620</v>
      </c>
      <c r="AD2037" s="93"/>
    </row>
    <row r="2038" spans="2:30" x14ac:dyDescent="0.25">
      <c r="B2038" s="90" t="s">
        <v>1644</v>
      </c>
      <c r="C2038" s="90"/>
      <c r="D2038" s="90"/>
      <c r="F2038" s="90" t="s">
        <v>309</v>
      </c>
      <c r="G2038" s="90"/>
      <c r="H2038" s="90"/>
      <c r="I2038" s="90"/>
      <c r="J2038" s="90" t="s">
        <v>1645</v>
      </c>
      <c r="K2038" s="90"/>
      <c r="L2038" s="90"/>
      <c r="N2038" s="90" t="s">
        <v>1646</v>
      </c>
      <c r="O2038" s="90"/>
      <c r="P2038" s="90"/>
      <c r="Q2038" s="90"/>
      <c r="R2038" s="90"/>
      <c r="S2038" s="90"/>
      <c r="T2038" s="90"/>
      <c r="U2038" s="90"/>
      <c r="V2038" s="90"/>
      <c r="W2038" s="90"/>
      <c r="X2038" s="90"/>
      <c r="Y2038" s="90"/>
      <c r="Z2038" s="90"/>
      <c r="AA2038" s="90"/>
      <c r="AC2038" s="82">
        <v>6873.13</v>
      </c>
      <c r="AD2038" s="82"/>
    </row>
    <row r="2039" spans="2:30" x14ac:dyDescent="0.25">
      <c r="C2039" s="91" t="s">
        <v>2</v>
      </c>
      <c r="G2039" s="91" t="s">
        <v>2</v>
      </c>
      <c r="K2039" s="91" t="s">
        <v>2</v>
      </c>
      <c r="O2039" s="92" t="s">
        <v>1647</v>
      </c>
      <c r="P2039" s="92"/>
      <c r="Q2039" s="92"/>
      <c r="R2039" s="92"/>
      <c r="S2039" s="92"/>
      <c r="T2039" s="92"/>
      <c r="U2039" s="92"/>
      <c r="V2039" s="92"/>
      <c r="W2039" s="92"/>
      <c r="X2039" s="92"/>
      <c r="Y2039" s="92"/>
      <c r="Z2039" s="92"/>
      <c r="AA2039" s="92"/>
      <c r="AB2039" s="92"/>
      <c r="AC2039" s="93">
        <v>1754.37</v>
      </c>
      <c r="AD2039" s="93"/>
    </row>
    <row r="2040" spans="2:30" x14ac:dyDescent="0.25">
      <c r="C2040" s="91" t="s">
        <v>2</v>
      </c>
      <c r="G2040" s="91" t="s">
        <v>2</v>
      </c>
      <c r="K2040" s="91" t="s">
        <v>2</v>
      </c>
      <c r="O2040" s="92" t="s">
        <v>1648</v>
      </c>
      <c r="P2040" s="92"/>
      <c r="Q2040" s="92"/>
      <c r="R2040" s="92"/>
      <c r="S2040" s="92"/>
      <c r="T2040" s="92"/>
      <c r="U2040" s="92"/>
      <c r="V2040" s="92"/>
      <c r="W2040" s="92"/>
      <c r="X2040" s="92"/>
      <c r="Y2040" s="92"/>
      <c r="Z2040" s="92"/>
      <c r="AA2040" s="92"/>
      <c r="AB2040" s="92"/>
      <c r="AC2040" s="93">
        <v>5118.76</v>
      </c>
      <c r="AD2040" s="93"/>
    </row>
    <row r="2041" spans="2:30" x14ac:dyDescent="0.25">
      <c r="B2041" s="90" t="s">
        <v>1649</v>
      </c>
      <c r="C2041" s="90"/>
      <c r="D2041" s="90"/>
      <c r="F2041" s="90" t="s">
        <v>309</v>
      </c>
      <c r="G2041" s="90"/>
      <c r="H2041" s="90"/>
      <c r="I2041" s="90"/>
      <c r="J2041" s="90" t="s">
        <v>1474</v>
      </c>
      <c r="K2041" s="90"/>
      <c r="L2041" s="90"/>
      <c r="N2041" s="90" t="s">
        <v>1475</v>
      </c>
      <c r="O2041" s="90"/>
      <c r="P2041" s="90"/>
      <c r="Q2041" s="90"/>
      <c r="R2041" s="90"/>
      <c r="S2041" s="90"/>
      <c r="T2041" s="90"/>
      <c r="U2041" s="90"/>
      <c r="V2041" s="90"/>
      <c r="W2041" s="90"/>
      <c r="X2041" s="90"/>
      <c r="Y2041" s="90"/>
      <c r="Z2041" s="90"/>
      <c r="AA2041" s="90"/>
      <c r="AC2041" s="82">
        <v>37091.83</v>
      </c>
      <c r="AD2041" s="82"/>
    </row>
    <row r="2042" spans="2:30" x14ac:dyDescent="0.25">
      <c r="C2042" s="91" t="s">
        <v>2</v>
      </c>
      <c r="G2042" s="91" t="s">
        <v>2</v>
      </c>
      <c r="K2042" s="91" t="s">
        <v>2</v>
      </c>
      <c r="O2042" s="92" t="s">
        <v>1650</v>
      </c>
      <c r="P2042" s="92"/>
      <c r="Q2042" s="92"/>
      <c r="R2042" s="92"/>
      <c r="S2042" s="92"/>
      <c r="T2042" s="92"/>
      <c r="U2042" s="92"/>
      <c r="V2042" s="92"/>
      <c r="W2042" s="92"/>
      <c r="X2042" s="92"/>
      <c r="Y2042" s="92"/>
      <c r="Z2042" s="92"/>
      <c r="AA2042" s="92"/>
      <c r="AB2042" s="92"/>
      <c r="AC2042" s="93">
        <v>2882.97</v>
      </c>
      <c r="AD2042" s="93"/>
    </row>
    <row r="2043" spans="2:30" x14ac:dyDescent="0.25">
      <c r="C2043" s="91" t="s">
        <v>2</v>
      </c>
      <c r="G2043" s="91" t="s">
        <v>2</v>
      </c>
      <c r="K2043" s="91" t="s">
        <v>2</v>
      </c>
      <c r="O2043" s="92" t="s">
        <v>1651</v>
      </c>
      <c r="P2043" s="92"/>
      <c r="Q2043" s="92"/>
      <c r="R2043" s="92"/>
      <c r="S2043" s="92"/>
      <c r="T2043" s="92"/>
      <c r="U2043" s="92"/>
      <c r="V2043" s="92"/>
      <c r="W2043" s="92"/>
      <c r="X2043" s="92"/>
      <c r="Y2043" s="92"/>
      <c r="Z2043" s="92"/>
      <c r="AA2043" s="92"/>
      <c r="AB2043" s="92"/>
      <c r="AC2043" s="93">
        <v>5242.7</v>
      </c>
      <c r="AD2043" s="93"/>
    </row>
    <row r="2044" spans="2:30" x14ac:dyDescent="0.25">
      <c r="C2044" s="91" t="s">
        <v>2</v>
      </c>
      <c r="G2044" s="91" t="s">
        <v>2</v>
      </c>
      <c r="K2044" s="91" t="s">
        <v>2</v>
      </c>
      <c r="O2044" s="92" t="s">
        <v>1652</v>
      </c>
      <c r="P2044" s="92"/>
      <c r="Q2044" s="92"/>
      <c r="R2044" s="92"/>
      <c r="S2044" s="92"/>
      <c r="T2044" s="92"/>
      <c r="U2044" s="92"/>
      <c r="V2044" s="92"/>
      <c r="W2044" s="92"/>
      <c r="X2044" s="92"/>
      <c r="Y2044" s="92"/>
      <c r="Z2044" s="92"/>
      <c r="AA2044" s="92"/>
      <c r="AB2044" s="92"/>
      <c r="AC2044" s="93">
        <v>2550.85</v>
      </c>
      <c r="AD2044" s="93"/>
    </row>
    <row r="2045" spans="2:30" x14ac:dyDescent="0.25">
      <c r="C2045" s="91" t="s">
        <v>2</v>
      </c>
      <c r="G2045" s="91" t="s">
        <v>2</v>
      </c>
      <c r="K2045" s="91" t="s">
        <v>2</v>
      </c>
      <c r="O2045" s="92" t="s">
        <v>1653</v>
      </c>
      <c r="P2045" s="92"/>
      <c r="Q2045" s="92"/>
      <c r="R2045" s="92"/>
      <c r="S2045" s="92"/>
      <c r="T2045" s="92"/>
      <c r="U2045" s="92"/>
      <c r="V2045" s="92"/>
      <c r="W2045" s="92"/>
      <c r="X2045" s="92"/>
      <c r="Y2045" s="92"/>
      <c r="Z2045" s="92"/>
      <c r="AA2045" s="92"/>
      <c r="AB2045" s="92"/>
      <c r="AC2045" s="93">
        <v>4508.8900000000003</v>
      </c>
      <c r="AD2045" s="93"/>
    </row>
    <row r="2046" spans="2:30" x14ac:dyDescent="0.25">
      <c r="C2046" s="91" t="s">
        <v>2</v>
      </c>
      <c r="G2046" s="91" t="s">
        <v>2</v>
      </c>
      <c r="K2046" s="91" t="s">
        <v>2</v>
      </c>
      <c r="O2046" s="92" t="s">
        <v>1654</v>
      </c>
      <c r="P2046" s="92"/>
      <c r="Q2046" s="92"/>
      <c r="R2046" s="92"/>
      <c r="S2046" s="92"/>
      <c r="T2046" s="92"/>
      <c r="U2046" s="92"/>
      <c r="V2046" s="92"/>
      <c r="W2046" s="92"/>
      <c r="X2046" s="92"/>
      <c r="Y2046" s="92"/>
      <c r="Z2046" s="92"/>
      <c r="AA2046" s="92"/>
      <c r="AB2046" s="92"/>
      <c r="AC2046" s="93">
        <v>3280.64</v>
      </c>
      <c r="AD2046" s="93"/>
    </row>
    <row r="2047" spans="2:30" x14ac:dyDescent="0.25">
      <c r="C2047" s="91" t="s">
        <v>2</v>
      </c>
      <c r="G2047" s="91" t="s">
        <v>2</v>
      </c>
      <c r="K2047" s="91" t="s">
        <v>2</v>
      </c>
      <c r="O2047" s="92" t="s">
        <v>1655</v>
      </c>
      <c r="P2047" s="92"/>
      <c r="Q2047" s="92"/>
      <c r="R2047" s="92"/>
      <c r="S2047" s="92"/>
      <c r="T2047" s="92"/>
      <c r="U2047" s="92"/>
      <c r="V2047" s="92"/>
      <c r="W2047" s="92"/>
      <c r="X2047" s="92"/>
      <c r="Y2047" s="92"/>
      <c r="Z2047" s="92"/>
      <c r="AA2047" s="92"/>
      <c r="AB2047" s="92"/>
      <c r="AC2047" s="93">
        <v>4476.59</v>
      </c>
      <c r="AD2047" s="93"/>
    </row>
    <row r="2048" spans="2:30" x14ac:dyDescent="0.25">
      <c r="C2048" s="91" t="s">
        <v>2</v>
      </c>
      <c r="G2048" s="91" t="s">
        <v>2</v>
      </c>
      <c r="K2048" s="91" t="s">
        <v>2</v>
      </c>
      <c r="O2048" s="92" t="s">
        <v>1656</v>
      </c>
      <c r="P2048" s="92"/>
      <c r="Q2048" s="92"/>
      <c r="R2048" s="92"/>
      <c r="S2048" s="92"/>
      <c r="T2048" s="92"/>
      <c r="U2048" s="92"/>
      <c r="V2048" s="92"/>
      <c r="W2048" s="92"/>
      <c r="X2048" s="92"/>
      <c r="Y2048" s="92"/>
      <c r="Z2048" s="92"/>
      <c r="AA2048" s="92"/>
      <c r="AB2048" s="92"/>
      <c r="AC2048" s="93">
        <v>941.15</v>
      </c>
      <c r="AD2048" s="93"/>
    </row>
    <row r="2049" spans="1:30" x14ac:dyDescent="0.25">
      <c r="C2049" s="91" t="s">
        <v>2</v>
      </c>
      <c r="G2049" s="91" t="s">
        <v>2</v>
      </c>
      <c r="K2049" s="91" t="s">
        <v>2</v>
      </c>
      <c r="O2049" s="92" t="s">
        <v>1657</v>
      </c>
      <c r="P2049" s="92"/>
      <c r="Q2049" s="92"/>
      <c r="R2049" s="92"/>
      <c r="S2049" s="92"/>
      <c r="T2049" s="92"/>
      <c r="U2049" s="92"/>
      <c r="V2049" s="92"/>
      <c r="W2049" s="92"/>
      <c r="X2049" s="92"/>
      <c r="Y2049" s="92"/>
      <c r="Z2049" s="92"/>
      <c r="AA2049" s="92"/>
      <c r="AB2049" s="92"/>
      <c r="AC2049" s="93">
        <v>3852.59</v>
      </c>
      <c r="AD2049" s="93"/>
    </row>
    <row r="2050" spans="1:30" x14ac:dyDescent="0.25">
      <c r="C2050" s="91" t="s">
        <v>2</v>
      </c>
      <c r="G2050" s="91" t="s">
        <v>2</v>
      </c>
      <c r="K2050" s="91" t="s">
        <v>2</v>
      </c>
      <c r="O2050" s="92" t="s">
        <v>1658</v>
      </c>
      <c r="P2050" s="92"/>
      <c r="Q2050" s="92"/>
      <c r="R2050" s="92"/>
      <c r="S2050" s="92"/>
      <c r="T2050" s="92"/>
      <c r="U2050" s="92"/>
      <c r="V2050" s="92"/>
      <c r="W2050" s="92"/>
      <c r="X2050" s="92"/>
      <c r="Y2050" s="92"/>
      <c r="Z2050" s="92"/>
      <c r="AA2050" s="92"/>
      <c r="AB2050" s="92"/>
      <c r="AC2050" s="93">
        <v>2837.5</v>
      </c>
      <c r="AD2050" s="93"/>
    </row>
    <row r="2051" spans="1:30" x14ac:dyDescent="0.25">
      <c r="C2051" s="91" t="s">
        <v>2</v>
      </c>
      <c r="G2051" s="91" t="s">
        <v>2</v>
      </c>
      <c r="K2051" s="91" t="s">
        <v>2</v>
      </c>
      <c r="O2051" s="92" t="s">
        <v>1659</v>
      </c>
      <c r="P2051" s="92"/>
      <c r="Q2051" s="92"/>
      <c r="R2051" s="92"/>
      <c r="S2051" s="92"/>
      <c r="T2051" s="92"/>
      <c r="U2051" s="92"/>
      <c r="V2051" s="92"/>
      <c r="W2051" s="92"/>
      <c r="X2051" s="92"/>
      <c r="Y2051" s="92"/>
      <c r="Z2051" s="92"/>
      <c r="AA2051" s="92"/>
      <c r="AB2051" s="92"/>
      <c r="AC2051" s="93">
        <v>3327.6</v>
      </c>
      <c r="AD2051" s="93"/>
    </row>
    <row r="2052" spans="1:30" x14ac:dyDescent="0.25">
      <c r="C2052" s="91" t="s">
        <v>2</v>
      </c>
      <c r="G2052" s="91" t="s">
        <v>2</v>
      </c>
      <c r="K2052" s="91" t="s">
        <v>2</v>
      </c>
      <c r="O2052" s="92" t="s">
        <v>1660</v>
      </c>
      <c r="P2052" s="92"/>
      <c r="Q2052" s="92"/>
      <c r="R2052" s="92"/>
      <c r="S2052" s="92"/>
      <c r="T2052" s="92"/>
      <c r="U2052" s="92"/>
      <c r="V2052" s="92"/>
      <c r="W2052" s="92"/>
      <c r="X2052" s="92"/>
      <c r="Y2052" s="92"/>
      <c r="Z2052" s="92"/>
      <c r="AA2052" s="92"/>
      <c r="AB2052" s="92"/>
      <c r="AC2052" s="93">
        <v>3190.35</v>
      </c>
      <c r="AD2052" s="93"/>
    </row>
    <row r="2053" spans="1:30" ht="10.5" customHeight="1" x14ac:dyDescent="0.25"/>
    <row r="2054" spans="1:30" ht="12" customHeight="1" x14ac:dyDescent="0.25"/>
    <row r="2055" spans="1:30" ht="13.5" customHeight="1" x14ac:dyDescent="0.25">
      <c r="A2055" s="85" t="s">
        <v>45</v>
      </c>
      <c r="B2055" s="85"/>
      <c r="C2055" s="85"/>
      <c r="D2055" s="85"/>
      <c r="E2055" s="85"/>
      <c r="F2055" s="85"/>
      <c r="G2055" s="85"/>
      <c r="H2055" s="85"/>
      <c r="I2055" s="85"/>
      <c r="J2055" s="85"/>
      <c r="K2055" s="85"/>
      <c r="L2055" s="85"/>
      <c r="M2055" s="85"/>
      <c r="R2055" s="86" t="s">
        <v>1661</v>
      </c>
      <c r="S2055" s="86"/>
      <c r="T2055" s="86"/>
      <c r="U2055" s="86"/>
      <c r="V2055" s="86"/>
      <c r="W2055" s="86"/>
      <c r="X2055" s="86"/>
      <c r="Y2055" s="86"/>
      <c r="Z2055" s="86"/>
      <c r="AA2055" s="86"/>
      <c r="AB2055" s="86"/>
      <c r="AC2055" s="86"/>
      <c r="AD2055" s="86"/>
    </row>
    <row r="2056" spans="1:30" ht="25.5" customHeight="1" x14ac:dyDescent="0.25">
      <c r="C2056" s="77" t="s">
        <v>47</v>
      </c>
      <c r="D2056" s="77"/>
      <c r="E2056" s="77"/>
      <c r="F2056" s="77"/>
      <c r="G2056" s="77"/>
      <c r="H2056" s="77"/>
      <c r="I2056" s="77"/>
      <c r="J2056" s="77"/>
      <c r="K2056" s="77"/>
      <c r="L2056" s="77"/>
      <c r="M2056" s="77"/>
      <c r="N2056" s="77"/>
      <c r="O2056" s="77"/>
      <c r="P2056" s="77"/>
      <c r="Q2056" s="77"/>
      <c r="R2056" s="77"/>
      <c r="S2056" s="77"/>
      <c r="T2056" s="77"/>
      <c r="U2056" s="77"/>
      <c r="V2056" s="77"/>
      <c r="W2056" s="77"/>
      <c r="X2056" s="77"/>
      <c r="Y2056" s="77"/>
      <c r="Z2056" s="77"/>
      <c r="AA2056" s="77"/>
      <c r="AB2056" s="77"/>
      <c r="AC2056" s="77"/>
    </row>
    <row r="2057" spans="1:30" ht="7.5" customHeight="1" x14ac:dyDescent="0.25"/>
    <row r="2058" spans="1:30" ht="18.75" customHeight="1" x14ac:dyDescent="0.25">
      <c r="I2058" s="87" t="s">
        <v>48</v>
      </c>
      <c r="J2058" s="87"/>
      <c r="K2058" s="87"/>
      <c r="L2058" s="87"/>
      <c r="M2058" s="87"/>
      <c r="N2058" s="87"/>
      <c r="O2058" s="87"/>
      <c r="P2058" s="87"/>
      <c r="S2058" s="88" t="s">
        <v>49</v>
      </c>
      <c r="T2058" s="88"/>
      <c r="U2058" s="88"/>
      <c r="V2058" s="88"/>
      <c r="W2058" s="88"/>
      <c r="X2058" s="88"/>
      <c r="Y2058" s="88"/>
    </row>
    <row r="2059" spans="1:30" ht="6.75" customHeight="1" x14ac:dyDescent="0.25"/>
    <row r="2060" spans="1:30" ht="14.25" customHeight="1" x14ac:dyDescent="0.25">
      <c r="A2060" s="89" t="s">
        <v>1580</v>
      </c>
      <c r="B2060" s="89"/>
      <c r="C2060" s="89"/>
      <c r="D2060" s="89"/>
      <c r="E2060" s="89"/>
      <c r="F2060" s="89"/>
      <c r="G2060" s="89"/>
      <c r="H2060" s="89"/>
      <c r="I2060" s="89"/>
      <c r="J2060" s="89"/>
      <c r="K2060" s="89"/>
      <c r="L2060" s="89"/>
      <c r="M2060" s="89"/>
      <c r="N2060" s="89"/>
      <c r="O2060" s="89"/>
    </row>
    <row r="2061" spans="1:30" x14ac:dyDescent="0.25">
      <c r="B2061" s="79" t="s">
        <v>51</v>
      </c>
      <c r="C2061" s="79"/>
      <c r="D2061" s="79"/>
      <c r="F2061" s="79" t="s">
        <v>52</v>
      </c>
      <c r="G2061" s="79"/>
      <c r="H2061" s="79"/>
      <c r="I2061" s="79"/>
      <c r="J2061" s="79" t="s">
        <v>53</v>
      </c>
      <c r="K2061" s="79"/>
      <c r="L2061" s="79"/>
      <c r="N2061" s="79" t="s">
        <v>54</v>
      </c>
      <c r="O2061" s="79"/>
      <c r="P2061" s="79"/>
      <c r="Q2061" s="79"/>
      <c r="R2061" s="79"/>
      <c r="S2061" s="79"/>
      <c r="T2061" s="79"/>
      <c r="U2061" s="79"/>
      <c r="V2061" s="79"/>
      <c r="W2061" s="79"/>
      <c r="X2061" s="79"/>
      <c r="Y2061" s="79"/>
      <c r="Z2061" s="79"/>
      <c r="AA2061" s="79"/>
      <c r="AC2061" s="80" t="s">
        <v>55</v>
      </c>
      <c r="AD2061" s="80"/>
    </row>
    <row r="2062" spans="1:30" x14ac:dyDescent="0.25">
      <c r="B2062" s="90" t="s">
        <v>1662</v>
      </c>
      <c r="C2062" s="90"/>
      <c r="D2062" s="90"/>
      <c r="F2062" s="90" t="s">
        <v>309</v>
      </c>
      <c r="G2062" s="90"/>
      <c r="H2062" s="90"/>
      <c r="I2062" s="90"/>
      <c r="J2062" s="90" t="s">
        <v>1609</v>
      </c>
      <c r="K2062" s="90"/>
      <c r="L2062" s="90"/>
      <c r="N2062" s="90" t="s">
        <v>1610</v>
      </c>
      <c r="O2062" s="90"/>
      <c r="P2062" s="90"/>
      <c r="Q2062" s="90"/>
      <c r="R2062" s="90"/>
      <c r="S2062" s="90"/>
      <c r="T2062" s="90"/>
      <c r="U2062" s="90"/>
      <c r="V2062" s="90"/>
      <c r="W2062" s="90"/>
      <c r="X2062" s="90"/>
      <c r="Y2062" s="90"/>
      <c r="Z2062" s="90"/>
      <c r="AA2062" s="90"/>
      <c r="AC2062" s="82">
        <v>7951.31</v>
      </c>
      <c r="AD2062" s="82"/>
    </row>
    <row r="2063" spans="1:30" x14ac:dyDescent="0.25">
      <c r="C2063" s="91" t="s">
        <v>2</v>
      </c>
      <c r="G2063" s="91" t="s">
        <v>2</v>
      </c>
      <c r="K2063" s="91" t="s">
        <v>2</v>
      </c>
      <c r="O2063" s="92" t="s">
        <v>1663</v>
      </c>
      <c r="P2063" s="92"/>
      <c r="Q2063" s="92"/>
      <c r="R2063" s="92"/>
      <c r="S2063" s="92"/>
      <c r="T2063" s="92"/>
      <c r="U2063" s="92"/>
      <c r="V2063" s="92"/>
      <c r="W2063" s="92"/>
      <c r="X2063" s="92"/>
      <c r="Y2063" s="92"/>
      <c r="Z2063" s="92"/>
      <c r="AA2063" s="92"/>
      <c r="AB2063" s="92"/>
      <c r="AC2063" s="93">
        <v>790.24</v>
      </c>
      <c r="AD2063" s="93"/>
    </row>
    <row r="2064" spans="1:30" x14ac:dyDescent="0.25">
      <c r="C2064" s="91" t="s">
        <v>2</v>
      </c>
      <c r="G2064" s="91" t="s">
        <v>2</v>
      </c>
      <c r="K2064" s="91" t="s">
        <v>2</v>
      </c>
      <c r="O2064" s="92" t="s">
        <v>1664</v>
      </c>
      <c r="P2064" s="92"/>
      <c r="Q2064" s="92"/>
      <c r="R2064" s="92"/>
      <c r="S2064" s="92"/>
      <c r="T2064" s="92"/>
      <c r="U2064" s="92"/>
      <c r="V2064" s="92"/>
      <c r="W2064" s="92"/>
      <c r="X2064" s="92"/>
      <c r="Y2064" s="92"/>
      <c r="Z2064" s="92"/>
      <c r="AA2064" s="92"/>
      <c r="AB2064" s="92"/>
      <c r="AC2064" s="93">
        <v>882.57</v>
      </c>
      <c r="AD2064" s="93"/>
    </row>
    <row r="2065" spans="2:30" x14ac:dyDescent="0.25">
      <c r="C2065" s="91" t="s">
        <v>2</v>
      </c>
      <c r="G2065" s="91" t="s">
        <v>2</v>
      </c>
      <c r="K2065" s="91" t="s">
        <v>2</v>
      </c>
      <c r="O2065" s="92" t="s">
        <v>1665</v>
      </c>
      <c r="P2065" s="92"/>
      <c r="Q2065" s="92"/>
      <c r="R2065" s="92"/>
      <c r="S2065" s="92"/>
      <c r="T2065" s="92"/>
      <c r="U2065" s="92"/>
      <c r="V2065" s="92"/>
      <c r="W2065" s="92"/>
      <c r="X2065" s="92"/>
      <c r="Y2065" s="92"/>
      <c r="Z2065" s="92"/>
      <c r="AA2065" s="92"/>
      <c r="AB2065" s="92"/>
      <c r="AC2065" s="93">
        <v>1684.77</v>
      </c>
      <c r="AD2065" s="93"/>
    </row>
    <row r="2066" spans="2:30" x14ac:dyDescent="0.25">
      <c r="C2066" s="91" t="s">
        <v>2</v>
      </c>
      <c r="G2066" s="91" t="s">
        <v>2</v>
      </c>
      <c r="K2066" s="91" t="s">
        <v>2</v>
      </c>
      <c r="O2066" s="92" t="s">
        <v>1666</v>
      </c>
      <c r="P2066" s="92"/>
      <c r="Q2066" s="92"/>
      <c r="R2066" s="92"/>
      <c r="S2066" s="92"/>
      <c r="T2066" s="92"/>
      <c r="U2066" s="92"/>
      <c r="V2066" s="92"/>
      <c r="W2066" s="92"/>
      <c r="X2066" s="92"/>
      <c r="Y2066" s="92"/>
      <c r="Z2066" s="92"/>
      <c r="AA2066" s="92"/>
      <c r="AB2066" s="92"/>
      <c r="AC2066" s="93">
        <v>2934.88</v>
      </c>
      <c r="AD2066" s="93"/>
    </row>
    <row r="2067" spans="2:30" x14ac:dyDescent="0.25">
      <c r="C2067" s="91" t="s">
        <v>2</v>
      </c>
      <c r="G2067" s="91" t="s">
        <v>2</v>
      </c>
      <c r="K2067" s="91" t="s">
        <v>2</v>
      </c>
      <c r="O2067" s="92" t="s">
        <v>1667</v>
      </c>
      <c r="P2067" s="92"/>
      <c r="Q2067" s="92"/>
      <c r="R2067" s="92"/>
      <c r="S2067" s="92"/>
      <c r="T2067" s="92"/>
      <c r="U2067" s="92"/>
      <c r="V2067" s="92"/>
      <c r="W2067" s="92"/>
      <c r="X2067" s="92"/>
      <c r="Y2067" s="92"/>
      <c r="Z2067" s="92"/>
      <c r="AA2067" s="92"/>
      <c r="AB2067" s="92"/>
      <c r="AC2067" s="93">
        <v>1658.85</v>
      </c>
      <c r="AD2067" s="93"/>
    </row>
    <row r="2068" spans="2:30" x14ac:dyDescent="0.25">
      <c r="B2068" s="90" t="s">
        <v>1668</v>
      </c>
      <c r="C2068" s="90"/>
      <c r="D2068" s="90"/>
      <c r="F2068" s="90" t="s">
        <v>309</v>
      </c>
      <c r="G2068" s="90"/>
      <c r="H2068" s="90"/>
      <c r="I2068" s="90"/>
      <c r="J2068" s="90" t="s">
        <v>1434</v>
      </c>
      <c r="K2068" s="90"/>
      <c r="L2068" s="90"/>
      <c r="N2068" s="90" t="s">
        <v>1435</v>
      </c>
      <c r="O2068" s="90"/>
      <c r="P2068" s="90"/>
      <c r="Q2068" s="90"/>
      <c r="R2068" s="90"/>
      <c r="S2068" s="90"/>
      <c r="T2068" s="90"/>
      <c r="U2068" s="90"/>
      <c r="V2068" s="90"/>
      <c r="W2068" s="90"/>
      <c r="X2068" s="90"/>
      <c r="Y2068" s="90"/>
      <c r="Z2068" s="90"/>
      <c r="AA2068" s="90"/>
      <c r="AC2068" s="82">
        <v>14358.42</v>
      </c>
      <c r="AD2068" s="82"/>
    </row>
    <row r="2069" spans="2:30" x14ac:dyDescent="0.25">
      <c r="C2069" s="91" t="s">
        <v>2</v>
      </c>
      <c r="G2069" s="91" t="s">
        <v>2</v>
      </c>
      <c r="K2069" s="91" t="s">
        <v>2</v>
      </c>
      <c r="O2069" s="92" t="s">
        <v>1669</v>
      </c>
      <c r="P2069" s="92"/>
      <c r="Q2069" s="92"/>
      <c r="R2069" s="92"/>
      <c r="S2069" s="92"/>
      <c r="T2069" s="92"/>
      <c r="U2069" s="92"/>
      <c r="V2069" s="92"/>
      <c r="W2069" s="92"/>
      <c r="X2069" s="92"/>
      <c r="Y2069" s="92"/>
      <c r="Z2069" s="92"/>
      <c r="AA2069" s="92"/>
      <c r="AB2069" s="92"/>
      <c r="AC2069" s="93">
        <v>2421.12</v>
      </c>
      <c r="AD2069" s="93"/>
    </row>
    <row r="2070" spans="2:30" x14ac:dyDescent="0.25">
      <c r="C2070" s="91" t="s">
        <v>2</v>
      </c>
      <c r="G2070" s="91" t="s">
        <v>2</v>
      </c>
      <c r="K2070" s="91" t="s">
        <v>2</v>
      </c>
      <c r="O2070" s="92" t="s">
        <v>1670</v>
      </c>
      <c r="P2070" s="92"/>
      <c r="Q2070" s="92"/>
      <c r="R2070" s="92"/>
      <c r="S2070" s="92"/>
      <c r="T2070" s="92"/>
      <c r="U2070" s="92"/>
      <c r="V2070" s="92"/>
      <c r="W2070" s="92"/>
      <c r="X2070" s="92"/>
      <c r="Y2070" s="92"/>
      <c r="Z2070" s="92"/>
      <c r="AA2070" s="92"/>
      <c r="AB2070" s="92"/>
      <c r="AC2070" s="93">
        <v>3218.61</v>
      </c>
      <c r="AD2070" s="93"/>
    </row>
    <row r="2071" spans="2:30" x14ac:dyDescent="0.25">
      <c r="C2071" s="91" t="s">
        <v>2</v>
      </c>
      <c r="G2071" s="91" t="s">
        <v>2</v>
      </c>
      <c r="K2071" s="91" t="s">
        <v>2</v>
      </c>
      <c r="O2071" s="92" t="s">
        <v>1671</v>
      </c>
      <c r="P2071" s="92"/>
      <c r="Q2071" s="92"/>
      <c r="R2071" s="92"/>
      <c r="S2071" s="92"/>
      <c r="T2071" s="92"/>
      <c r="U2071" s="92"/>
      <c r="V2071" s="92"/>
      <c r="W2071" s="92"/>
      <c r="X2071" s="92"/>
      <c r="Y2071" s="92"/>
      <c r="Z2071" s="92"/>
      <c r="AA2071" s="92"/>
      <c r="AB2071" s="92"/>
      <c r="AC2071" s="93">
        <v>621.07000000000005</v>
      </c>
      <c r="AD2071" s="93"/>
    </row>
    <row r="2072" spans="2:30" x14ac:dyDescent="0.25">
      <c r="C2072" s="91" t="s">
        <v>2</v>
      </c>
      <c r="G2072" s="91" t="s">
        <v>2</v>
      </c>
      <c r="K2072" s="91" t="s">
        <v>2</v>
      </c>
      <c r="O2072" s="92" t="s">
        <v>1672</v>
      </c>
      <c r="P2072" s="92"/>
      <c r="Q2072" s="92"/>
      <c r="R2072" s="92"/>
      <c r="S2072" s="92"/>
      <c r="T2072" s="92"/>
      <c r="U2072" s="92"/>
      <c r="V2072" s="92"/>
      <c r="W2072" s="92"/>
      <c r="X2072" s="92"/>
      <c r="Y2072" s="92"/>
      <c r="Z2072" s="92"/>
      <c r="AA2072" s="92"/>
      <c r="AB2072" s="92"/>
      <c r="AC2072" s="93">
        <v>1516.54</v>
      </c>
      <c r="AD2072" s="93"/>
    </row>
    <row r="2073" spans="2:30" x14ac:dyDescent="0.25">
      <c r="C2073" s="91" t="s">
        <v>2</v>
      </c>
      <c r="G2073" s="91" t="s">
        <v>2</v>
      </c>
      <c r="K2073" s="91" t="s">
        <v>2</v>
      </c>
      <c r="O2073" s="92" t="s">
        <v>1673</v>
      </c>
      <c r="P2073" s="92"/>
      <c r="Q2073" s="92"/>
      <c r="R2073" s="92"/>
      <c r="S2073" s="92"/>
      <c r="T2073" s="92"/>
      <c r="U2073" s="92"/>
      <c r="V2073" s="92"/>
      <c r="W2073" s="92"/>
      <c r="X2073" s="92"/>
      <c r="Y2073" s="92"/>
      <c r="Z2073" s="92"/>
      <c r="AA2073" s="92"/>
      <c r="AB2073" s="92"/>
      <c r="AC2073" s="93">
        <v>2484.0100000000002</v>
      </c>
      <c r="AD2073" s="93"/>
    </row>
    <row r="2074" spans="2:30" x14ac:dyDescent="0.25">
      <c r="C2074" s="91" t="s">
        <v>2</v>
      </c>
      <c r="G2074" s="91" t="s">
        <v>2</v>
      </c>
      <c r="K2074" s="91" t="s">
        <v>2</v>
      </c>
      <c r="O2074" s="92" t="s">
        <v>1674</v>
      </c>
      <c r="P2074" s="92"/>
      <c r="Q2074" s="92"/>
      <c r="R2074" s="92"/>
      <c r="S2074" s="92"/>
      <c r="T2074" s="92"/>
      <c r="U2074" s="92"/>
      <c r="V2074" s="92"/>
      <c r="W2074" s="92"/>
      <c r="X2074" s="92"/>
      <c r="Y2074" s="92"/>
      <c r="Z2074" s="92"/>
      <c r="AA2074" s="92"/>
      <c r="AB2074" s="92"/>
      <c r="AC2074" s="93">
        <v>4097.07</v>
      </c>
      <c r="AD2074" s="93"/>
    </row>
    <row r="2075" spans="2:30" x14ac:dyDescent="0.25">
      <c r="B2075" s="90" t="s">
        <v>1675</v>
      </c>
      <c r="C2075" s="90"/>
      <c r="D2075" s="90"/>
      <c r="F2075" s="90" t="s">
        <v>309</v>
      </c>
      <c r="G2075" s="90"/>
      <c r="H2075" s="90"/>
      <c r="I2075" s="90"/>
      <c r="J2075" s="90" t="s">
        <v>1676</v>
      </c>
      <c r="K2075" s="90"/>
      <c r="L2075" s="90"/>
      <c r="N2075" s="90" t="s">
        <v>1677</v>
      </c>
      <c r="O2075" s="90"/>
      <c r="P2075" s="90"/>
      <c r="Q2075" s="90"/>
      <c r="R2075" s="90"/>
      <c r="S2075" s="90"/>
      <c r="T2075" s="90"/>
      <c r="U2075" s="90"/>
      <c r="V2075" s="90"/>
      <c r="W2075" s="90"/>
      <c r="X2075" s="90"/>
      <c r="Y2075" s="90"/>
      <c r="Z2075" s="90"/>
      <c r="AA2075" s="90"/>
      <c r="AC2075" s="82">
        <v>4303.1899999999996</v>
      </c>
      <c r="AD2075" s="82"/>
    </row>
    <row r="2076" spans="2:30" x14ac:dyDescent="0.25">
      <c r="C2076" s="91" t="s">
        <v>2</v>
      </c>
      <c r="G2076" s="91" t="s">
        <v>2</v>
      </c>
      <c r="K2076" s="91" t="s">
        <v>2</v>
      </c>
      <c r="O2076" s="92" t="s">
        <v>1678</v>
      </c>
      <c r="P2076" s="92"/>
      <c r="Q2076" s="92"/>
      <c r="R2076" s="92"/>
      <c r="S2076" s="92"/>
      <c r="T2076" s="92"/>
      <c r="U2076" s="92"/>
      <c r="V2076" s="92"/>
      <c r="W2076" s="92"/>
      <c r="X2076" s="92"/>
      <c r="Y2076" s="92"/>
      <c r="Z2076" s="92"/>
      <c r="AA2076" s="92"/>
      <c r="AB2076" s="92"/>
      <c r="AC2076" s="93">
        <v>1878.38</v>
      </c>
      <c r="AD2076" s="93"/>
    </row>
    <row r="2077" spans="2:30" x14ac:dyDescent="0.25">
      <c r="C2077" s="91" t="s">
        <v>2</v>
      </c>
      <c r="G2077" s="91" t="s">
        <v>2</v>
      </c>
      <c r="K2077" s="91" t="s">
        <v>2</v>
      </c>
      <c r="O2077" s="92" t="s">
        <v>1679</v>
      </c>
      <c r="P2077" s="92"/>
      <c r="Q2077" s="92"/>
      <c r="R2077" s="92"/>
      <c r="S2077" s="92"/>
      <c r="T2077" s="92"/>
      <c r="U2077" s="92"/>
      <c r="V2077" s="92"/>
      <c r="W2077" s="92"/>
      <c r="X2077" s="92"/>
      <c r="Y2077" s="92"/>
      <c r="Z2077" s="92"/>
      <c r="AA2077" s="92"/>
      <c r="AB2077" s="92"/>
      <c r="AC2077" s="93">
        <v>2424.81</v>
      </c>
      <c r="AD2077" s="93"/>
    </row>
    <row r="2078" spans="2:30" x14ac:dyDescent="0.25">
      <c r="B2078" s="90" t="s">
        <v>1680</v>
      </c>
      <c r="C2078" s="90"/>
      <c r="D2078" s="90"/>
      <c r="F2078" s="90" t="s">
        <v>309</v>
      </c>
      <c r="G2078" s="90"/>
      <c r="H2078" s="90"/>
      <c r="I2078" s="90"/>
      <c r="J2078" s="90" t="s">
        <v>1681</v>
      </c>
      <c r="K2078" s="90"/>
      <c r="L2078" s="90"/>
      <c r="N2078" s="90" t="s">
        <v>1682</v>
      </c>
      <c r="O2078" s="90"/>
      <c r="P2078" s="90"/>
      <c r="Q2078" s="90"/>
      <c r="R2078" s="90"/>
      <c r="S2078" s="90"/>
      <c r="T2078" s="90"/>
      <c r="U2078" s="90"/>
      <c r="V2078" s="90"/>
      <c r="W2078" s="90"/>
      <c r="X2078" s="90"/>
      <c r="Y2078" s="90"/>
      <c r="Z2078" s="90"/>
      <c r="AA2078" s="90"/>
      <c r="AC2078" s="82">
        <v>15731.17</v>
      </c>
      <c r="AD2078" s="82"/>
    </row>
    <row r="2079" spans="2:30" x14ac:dyDescent="0.25">
      <c r="C2079" s="91" t="s">
        <v>2</v>
      </c>
      <c r="G2079" s="91" t="s">
        <v>2</v>
      </c>
      <c r="K2079" s="91" t="s">
        <v>2</v>
      </c>
      <c r="O2079" s="92" t="s">
        <v>1683</v>
      </c>
      <c r="P2079" s="92"/>
      <c r="Q2079" s="92"/>
      <c r="R2079" s="92"/>
      <c r="S2079" s="92"/>
      <c r="T2079" s="92"/>
      <c r="U2079" s="92"/>
      <c r="V2079" s="92"/>
      <c r="W2079" s="92"/>
      <c r="X2079" s="92"/>
      <c r="Y2079" s="92"/>
      <c r="Z2079" s="92"/>
      <c r="AA2079" s="92"/>
      <c r="AB2079" s="92"/>
      <c r="AC2079" s="93">
        <v>5333.68</v>
      </c>
      <c r="AD2079" s="93"/>
    </row>
    <row r="2080" spans="2:30" x14ac:dyDescent="0.25">
      <c r="C2080" s="91" t="s">
        <v>2</v>
      </c>
      <c r="G2080" s="91" t="s">
        <v>2</v>
      </c>
      <c r="K2080" s="91" t="s">
        <v>2</v>
      </c>
      <c r="O2080" s="92" t="s">
        <v>1684</v>
      </c>
      <c r="P2080" s="92"/>
      <c r="Q2080" s="92"/>
      <c r="R2080" s="92"/>
      <c r="S2080" s="92"/>
      <c r="T2080" s="92"/>
      <c r="U2080" s="92"/>
      <c r="V2080" s="92"/>
      <c r="W2080" s="92"/>
      <c r="X2080" s="92"/>
      <c r="Y2080" s="92"/>
      <c r="Z2080" s="92"/>
      <c r="AA2080" s="92"/>
      <c r="AB2080" s="92"/>
      <c r="AC2080" s="93">
        <v>4680.53</v>
      </c>
      <c r="AD2080" s="93"/>
    </row>
    <row r="2081" spans="2:30" x14ac:dyDescent="0.25">
      <c r="C2081" s="91" t="s">
        <v>2</v>
      </c>
      <c r="G2081" s="91" t="s">
        <v>2</v>
      </c>
      <c r="K2081" s="91" t="s">
        <v>2</v>
      </c>
      <c r="O2081" s="92" t="s">
        <v>1685</v>
      </c>
      <c r="P2081" s="92"/>
      <c r="Q2081" s="92"/>
      <c r="R2081" s="92"/>
      <c r="S2081" s="92"/>
      <c r="T2081" s="92"/>
      <c r="U2081" s="92"/>
      <c r="V2081" s="92"/>
      <c r="W2081" s="92"/>
      <c r="X2081" s="92"/>
      <c r="Y2081" s="92"/>
      <c r="Z2081" s="92"/>
      <c r="AA2081" s="92"/>
      <c r="AB2081" s="92"/>
      <c r="AC2081" s="93">
        <v>5716.96</v>
      </c>
      <c r="AD2081" s="93"/>
    </row>
    <row r="2082" spans="2:30" x14ac:dyDescent="0.25">
      <c r="B2082" s="90" t="s">
        <v>1686</v>
      </c>
      <c r="C2082" s="90"/>
      <c r="D2082" s="90"/>
      <c r="F2082" s="90" t="s">
        <v>309</v>
      </c>
      <c r="G2082" s="90"/>
      <c r="H2082" s="90"/>
      <c r="I2082" s="90"/>
      <c r="J2082" s="90" t="s">
        <v>1448</v>
      </c>
      <c r="K2082" s="90"/>
      <c r="L2082" s="90"/>
      <c r="N2082" s="90" t="s">
        <v>1449</v>
      </c>
      <c r="O2082" s="90"/>
      <c r="P2082" s="90"/>
      <c r="Q2082" s="90"/>
      <c r="R2082" s="90"/>
      <c r="S2082" s="90"/>
      <c r="T2082" s="90"/>
      <c r="U2082" s="90"/>
      <c r="V2082" s="90"/>
      <c r="W2082" s="90"/>
      <c r="X2082" s="90"/>
      <c r="Y2082" s="90"/>
      <c r="Z2082" s="90"/>
      <c r="AA2082" s="90"/>
      <c r="AC2082" s="82">
        <v>16888.5</v>
      </c>
      <c r="AD2082" s="82"/>
    </row>
    <row r="2083" spans="2:30" x14ac:dyDescent="0.25">
      <c r="C2083" s="91" t="s">
        <v>2</v>
      </c>
      <c r="G2083" s="91" t="s">
        <v>2</v>
      </c>
      <c r="K2083" s="91" t="s">
        <v>2</v>
      </c>
      <c r="O2083" s="92" t="s">
        <v>1687</v>
      </c>
      <c r="P2083" s="92"/>
      <c r="Q2083" s="92"/>
      <c r="R2083" s="92"/>
      <c r="S2083" s="92"/>
      <c r="T2083" s="92"/>
      <c r="U2083" s="92"/>
      <c r="V2083" s="92"/>
      <c r="W2083" s="92"/>
      <c r="X2083" s="92"/>
      <c r="Y2083" s="92"/>
      <c r="Z2083" s="92"/>
      <c r="AA2083" s="92"/>
      <c r="AB2083" s="92"/>
      <c r="AC2083" s="93">
        <v>2036.13</v>
      </c>
      <c r="AD2083" s="93"/>
    </row>
    <row r="2084" spans="2:30" x14ac:dyDescent="0.25">
      <c r="C2084" s="91" t="s">
        <v>2</v>
      </c>
      <c r="G2084" s="91" t="s">
        <v>2</v>
      </c>
      <c r="K2084" s="91" t="s">
        <v>2</v>
      </c>
      <c r="O2084" s="92" t="s">
        <v>1688</v>
      </c>
      <c r="P2084" s="92"/>
      <c r="Q2084" s="92"/>
      <c r="R2084" s="92"/>
      <c r="S2084" s="92"/>
      <c r="T2084" s="92"/>
      <c r="U2084" s="92"/>
      <c r="V2084" s="92"/>
      <c r="W2084" s="92"/>
      <c r="X2084" s="92"/>
      <c r="Y2084" s="92"/>
      <c r="Z2084" s="92"/>
      <c r="AA2084" s="92"/>
      <c r="AB2084" s="92"/>
      <c r="AC2084" s="93">
        <v>1243.71</v>
      </c>
      <c r="AD2084" s="93"/>
    </row>
    <row r="2085" spans="2:30" x14ac:dyDescent="0.25">
      <c r="C2085" s="91" t="s">
        <v>2</v>
      </c>
      <c r="G2085" s="91" t="s">
        <v>2</v>
      </c>
      <c r="K2085" s="91" t="s">
        <v>2</v>
      </c>
      <c r="O2085" s="92" t="s">
        <v>1689</v>
      </c>
      <c r="P2085" s="92"/>
      <c r="Q2085" s="92"/>
      <c r="R2085" s="92"/>
      <c r="S2085" s="92"/>
      <c r="T2085" s="92"/>
      <c r="U2085" s="92"/>
      <c r="V2085" s="92"/>
      <c r="W2085" s="92"/>
      <c r="X2085" s="92"/>
      <c r="Y2085" s="92"/>
      <c r="Z2085" s="92"/>
      <c r="AA2085" s="92"/>
      <c r="AB2085" s="92"/>
      <c r="AC2085" s="93">
        <v>1442.49</v>
      </c>
      <c r="AD2085" s="93"/>
    </row>
    <row r="2086" spans="2:30" x14ac:dyDescent="0.25">
      <c r="C2086" s="91" t="s">
        <v>2</v>
      </c>
      <c r="G2086" s="91" t="s">
        <v>2</v>
      </c>
      <c r="K2086" s="91" t="s">
        <v>2</v>
      </c>
      <c r="O2086" s="92" t="s">
        <v>1690</v>
      </c>
      <c r="P2086" s="92"/>
      <c r="Q2086" s="92"/>
      <c r="R2086" s="92"/>
      <c r="S2086" s="92"/>
      <c r="T2086" s="92"/>
      <c r="U2086" s="92"/>
      <c r="V2086" s="92"/>
      <c r="W2086" s="92"/>
      <c r="X2086" s="92"/>
      <c r="Y2086" s="92"/>
      <c r="Z2086" s="92"/>
      <c r="AA2086" s="92"/>
      <c r="AB2086" s="92"/>
      <c r="AC2086" s="93">
        <v>1552.78</v>
      </c>
      <c r="AD2086" s="93"/>
    </row>
    <row r="2087" spans="2:30" x14ac:dyDescent="0.25">
      <c r="C2087" s="91" t="s">
        <v>2</v>
      </c>
      <c r="G2087" s="91" t="s">
        <v>2</v>
      </c>
      <c r="K2087" s="91" t="s">
        <v>2</v>
      </c>
      <c r="O2087" s="92" t="s">
        <v>1691</v>
      </c>
      <c r="P2087" s="92"/>
      <c r="Q2087" s="92"/>
      <c r="R2087" s="92"/>
      <c r="S2087" s="92"/>
      <c r="T2087" s="92"/>
      <c r="U2087" s="92"/>
      <c r="V2087" s="92"/>
      <c r="W2087" s="92"/>
      <c r="X2087" s="92"/>
      <c r="Y2087" s="92"/>
      <c r="Z2087" s="92"/>
      <c r="AA2087" s="92"/>
      <c r="AB2087" s="92"/>
      <c r="AC2087" s="93">
        <v>1714.59</v>
      </c>
      <c r="AD2087" s="93"/>
    </row>
    <row r="2088" spans="2:30" x14ac:dyDescent="0.25">
      <c r="C2088" s="91" t="s">
        <v>2</v>
      </c>
      <c r="G2088" s="91" t="s">
        <v>2</v>
      </c>
      <c r="K2088" s="91" t="s">
        <v>2</v>
      </c>
      <c r="O2088" s="92" t="s">
        <v>1692</v>
      </c>
      <c r="P2088" s="92"/>
      <c r="Q2088" s="92"/>
      <c r="R2088" s="92"/>
      <c r="S2088" s="92"/>
      <c r="T2088" s="92"/>
      <c r="U2088" s="92"/>
      <c r="V2088" s="92"/>
      <c r="W2088" s="92"/>
      <c r="X2088" s="92"/>
      <c r="Y2088" s="92"/>
      <c r="Z2088" s="92"/>
      <c r="AA2088" s="92"/>
      <c r="AB2088" s="92"/>
      <c r="AC2088" s="93">
        <v>2143.2600000000002</v>
      </c>
      <c r="AD2088" s="93"/>
    </row>
    <row r="2089" spans="2:30" x14ac:dyDescent="0.25">
      <c r="C2089" s="91" t="s">
        <v>2</v>
      </c>
      <c r="G2089" s="91" t="s">
        <v>2</v>
      </c>
      <c r="K2089" s="91" t="s">
        <v>2</v>
      </c>
      <c r="O2089" s="92" t="s">
        <v>1693</v>
      </c>
      <c r="P2089" s="92"/>
      <c r="Q2089" s="92"/>
      <c r="R2089" s="92"/>
      <c r="S2089" s="92"/>
      <c r="T2089" s="92"/>
      <c r="U2089" s="92"/>
      <c r="V2089" s="92"/>
      <c r="W2089" s="92"/>
      <c r="X2089" s="92"/>
      <c r="Y2089" s="92"/>
      <c r="Z2089" s="92"/>
      <c r="AA2089" s="92"/>
      <c r="AB2089" s="92"/>
      <c r="AC2089" s="93">
        <v>2189.13</v>
      </c>
      <c r="AD2089" s="93"/>
    </row>
    <row r="2090" spans="2:30" x14ac:dyDescent="0.25">
      <c r="C2090" s="91" t="s">
        <v>2</v>
      </c>
      <c r="G2090" s="91" t="s">
        <v>2</v>
      </c>
      <c r="K2090" s="91" t="s">
        <v>2</v>
      </c>
      <c r="O2090" s="92" t="s">
        <v>1694</v>
      </c>
      <c r="P2090" s="92"/>
      <c r="Q2090" s="92"/>
      <c r="R2090" s="92"/>
      <c r="S2090" s="92"/>
      <c r="T2090" s="92"/>
      <c r="U2090" s="92"/>
      <c r="V2090" s="92"/>
      <c r="W2090" s="92"/>
      <c r="X2090" s="92"/>
      <c r="Y2090" s="92"/>
      <c r="Z2090" s="92"/>
      <c r="AA2090" s="92"/>
      <c r="AB2090" s="92"/>
      <c r="AC2090" s="93">
        <v>2609.6999999999998</v>
      </c>
      <c r="AD2090" s="93"/>
    </row>
    <row r="2091" spans="2:30" x14ac:dyDescent="0.25">
      <c r="C2091" s="91" t="s">
        <v>2</v>
      </c>
      <c r="G2091" s="91" t="s">
        <v>2</v>
      </c>
      <c r="K2091" s="91" t="s">
        <v>2</v>
      </c>
      <c r="O2091" s="92" t="s">
        <v>1695</v>
      </c>
      <c r="P2091" s="92"/>
      <c r="Q2091" s="92"/>
      <c r="R2091" s="92"/>
      <c r="S2091" s="92"/>
      <c r="T2091" s="92"/>
      <c r="U2091" s="92"/>
      <c r="V2091" s="92"/>
      <c r="W2091" s="92"/>
      <c r="X2091" s="92"/>
      <c r="Y2091" s="92"/>
      <c r="Z2091" s="92"/>
      <c r="AA2091" s="92"/>
      <c r="AB2091" s="92"/>
      <c r="AC2091" s="93">
        <v>1956.71</v>
      </c>
      <c r="AD2091" s="93"/>
    </row>
    <row r="2092" spans="2:30" x14ac:dyDescent="0.25">
      <c r="B2092" s="90" t="s">
        <v>308</v>
      </c>
      <c r="C2092" s="90"/>
      <c r="D2092" s="90"/>
      <c r="F2092" s="90" t="s">
        <v>309</v>
      </c>
      <c r="G2092" s="90"/>
      <c r="H2092" s="90"/>
      <c r="I2092" s="90"/>
      <c r="J2092" s="90" t="s">
        <v>310</v>
      </c>
      <c r="K2092" s="90"/>
      <c r="L2092" s="90"/>
      <c r="N2092" s="90" t="s">
        <v>311</v>
      </c>
      <c r="O2092" s="90"/>
      <c r="P2092" s="90"/>
      <c r="Q2092" s="90"/>
      <c r="R2092" s="90"/>
      <c r="S2092" s="90"/>
      <c r="T2092" s="90"/>
      <c r="U2092" s="90"/>
      <c r="V2092" s="90"/>
      <c r="W2092" s="90"/>
      <c r="X2092" s="90"/>
      <c r="Y2092" s="90"/>
      <c r="Z2092" s="90"/>
      <c r="AA2092" s="90"/>
      <c r="AC2092" s="82">
        <v>887</v>
      </c>
      <c r="AD2092" s="82"/>
    </row>
    <row r="2093" spans="2:30" x14ac:dyDescent="0.25">
      <c r="C2093" s="91" t="s">
        <v>2</v>
      </c>
      <c r="G2093" s="91" t="s">
        <v>2</v>
      </c>
      <c r="K2093" s="91" t="s">
        <v>2</v>
      </c>
      <c r="O2093" s="92" t="s">
        <v>312</v>
      </c>
      <c r="P2093" s="92"/>
      <c r="Q2093" s="92"/>
      <c r="R2093" s="92"/>
      <c r="S2093" s="92"/>
      <c r="T2093" s="92"/>
      <c r="U2093" s="92"/>
      <c r="V2093" s="92"/>
      <c r="W2093" s="92"/>
      <c r="X2093" s="92"/>
      <c r="Y2093" s="92"/>
      <c r="Z2093" s="92"/>
      <c r="AA2093" s="92"/>
      <c r="AB2093" s="92"/>
    </row>
    <row r="2094" spans="2:30" x14ac:dyDescent="0.25">
      <c r="B2094" s="90" t="s">
        <v>1696</v>
      </c>
      <c r="C2094" s="90"/>
      <c r="D2094" s="90"/>
      <c r="F2094" s="90" t="s">
        <v>309</v>
      </c>
      <c r="G2094" s="90"/>
      <c r="H2094" s="90"/>
      <c r="I2094" s="90"/>
      <c r="J2094" s="90" t="s">
        <v>1642</v>
      </c>
      <c r="K2094" s="90"/>
      <c r="L2094" s="90"/>
      <c r="N2094" s="90" t="s">
        <v>1643</v>
      </c>
      <c r="O2094" s="90"/>
      <c r="P2094" s="90"/>
      <c r="Q2094" s="90"/>
      <c r="R2094" s="90"/>
      <c r="S2094" s="90"/>
      <c r="T2094" s="90"/>
      <c r="U2094" s="90"/>
      <c r="V2094" s="90"/>
      <c r="W2094" s="90"/>
      <c r="X2094" s="90"/>
      <c r="Y2094" s="90"/>
      <c r="Z2094" s="90"/>
      <c r="AA2094" s="90"/>
      <c r="AC2094" s="82">
        <v>2595</v>
      </c>
      <c r="AD2094" s="82"/>
    </row>
    <row r="2095" spans="2:30" x14ac:dyDescent="0.25">
      <c r="C2095" s="91" t="s">
        <v>2</v>
      </c>
      <c r="G2095" s="91" t="s">
        <v>2</v>
      </c>
      <c r="K2095" s="91" t="s">
        <v>2</v>
      </c>
      <c r="O2095" s="92" t="s">
        <v>1697</v>
      </c>
      <c r="P2095" s="92"/>
      <c r="Q2095" s="92"/>
      <c r="R2095" s="92"/>
      <c r="S2095" s="92"/>
      <c r="T2095" s="92"/>
      <c r="U2095" s="92"/>
      <c r="V2095" s="92"/>
      <c r="W2095" s="92"/>
      <c r="X2095" s="92"/>
      <c r="Y2095" s="92"/>
      <c r="Z2095" s="92"/>
      <c r="AA2095" s="92"/>
      <c r="AB2095" s="92"/>
    </row>
    <row r="2096" spans="2:30" x14ac:dyDescent="0.25">
      <c r="B2096" s="90" t="s">
        <v>1532</v>
      </c>
      <c r="C2096" s="90"/>
      <c r="D2096" s="90"/>
      <c r="F2096" s="90" t="s">
        <v>391</v>
      </c>
      <c r="G2096" s="90"/>
      <c r="H2096" s="90"/>
      <c r="I2096" s="90"/>
      <c r="J2096" s="90" t="s">
        <v>1533</v>
      </c>
      <c r="K2096" s="90"/>
      <c r="L2096" s="90"/>
      <c r="N2096" s="90" t="s">
        <v>1534</v>
      </c>
      <c r="O2096" s="90"/>
      <c r="P2096" s="90"/>
      <c r="Q2096" s="90"/>
      <c r="R2096" s="90"/>
      <c r="S2096" s="90"/>
      <c r="T2096" s="90"/>
      <c r="U2096" s="90"/>
      <c r="V2096" s="90"/>
      <c r="W2096" s="90"/>
      <c r="X2096" s="90"/>
      <c r="Y2096" s="90"/>
      <c r="Z2096" s="90"/>
      <c r="AA2096" s="90"/>
      <c r="AC2096" s="82">
        <v>1210</v>
      </c>
      <c r="AD2096" s="82"/>
    </row>
    <row r="2097" spans="2:30" x14ac:dyDescent="0.25">
      <c r="C2097" s="91" t="s">
        <v>2</v>
      </c>
      <c r="G2097" s="91" t="s">
        <v>2</v>
      </c>
      <c r="K2097" s="91" t="s">
        <v>2</v>
      </c>
      <c r="O2097" s="92" t="s">
        <v>1555</v>
      </c>
      <c r="P2097" s="92"/>
      <c r="Q2097" s="92"/>
      <c r="R2097" s="92"/>
      <c r="S2097" s="92"/>
      <c r="T2097" s="92"/>
      <c r="U2097" s="92"/>
      <c r="V2097" s="92"/>
      <c r="W2097" s="92"/>
      <c r="X2097" s="92"/>
      <c r="Y2097" s="92"/>
      <c r="Z2097" s="92"/>
      <c r="AA2097" s="92"/>
      <c r="AB2097" s="92"/>
      <c r="AC2097" s="93">
        <v>180</v>
      </c>
      <c r="AD2097" s="93"/>
    </row>
    <row r="2098" spans="2:30" x14ac:dyDescent="0.25">
      <c r="C2098" s="91" t="s">
        <v>2</v>
      </c>
      <c r="G2098" s="91" t="s">
        <v>2</v>
      </c>
      <c r="K2098" s="91" t="s">
        <v>2</v>
      </c>
      <c r="O2098" s="92" t="s">
        <v>1555</v>
      </c>
      <c r="P2098" s="92"/>
      <c r="Q2098" s="92"/>
      <c r="R2098" s="92"/>
      <c r="S2098" s="92"/>
      <c r="T2098" s="92"/>
      <c r="U2098" s="92"/>
      <c r="V2098" s="92"/>
      <c r="W2098" s="92"/>
      <c r="X2098" s="92"/>
      <c r="Y2098" s="92"/>
      <c r="Z2098" s="92"/>
      <c r="AA2098" s="92"/>
      <c r="AB2098" s="92"/>
      <c r="AC2098" s="93">
        <v>410</v>
      </c>
      <c r="AD2098" s="93"/>
    </row>
    <row r="2099" spans="2:30" x14ac:dyDescent="0.25">
      <c r="C2099" s="91" t="s">
        <v>2</v>
      </c>
      <c r="G2099" s="91" t="s">
        <v>2</v>
      </c>
      <c r="K2099" s="91" t="s">
        <v>2</v>
      </c>
      <c r="O2099" s="92" t="s">
        <v>1555</v>
      </c>
      <c r="P2099" s="92"/>
      <c r="Q2099" s="92"/>
      <c r="R2099" s="92"/>
      <c r="S2099" s="92"/>
      <c r="T2099" s="92"/>
      <c r="U2099" s="92"/>
      <c r="V2099" s="92"/>
      <c r="W2099" s="92"/>
      <c r="X2099" s="92"/>
      <c r="Y2099" s="92"/>
      <c r="Z2099" s="92"/>
      <c r="AA2099" s="92"/>
      <c r="AB2099" s="92"/>
      <c r="AC2099" s="93">
        <v>310</v>
      </c>
      <c r="AD2099" s="93"/>
    </row>
    <row r="2100" spans="2:30" x14ac:dyDescent="0.25">
      <c r="C2100" s="91" t="s">
        <v>2</v>
      </c>
      <c r="G2100" s="91" t="s">
        <v>2</v>
      </c>
      <c r="K2100" s="91" t="s">
        <v>2</v>
      </c>
      <c r="O2100" s="92" t="s">
        <v>1555</v>
      </c>
      <c r="P2100" s="92"/>
      <c r="Q2100" s="92"/>
      <c r="R2100" s="92"/>
      <c r="S2100" s="92"/>
      <c r="T2100" s="92"/>
      <c r="U2100" s="92"/>
      <c r="V2100" s="92"/>
      <c r="W2100" s="92"/>
      <c r="X2100" s="92"/>
      <c r="Y2100" s="92"/>
      <c r="Z2100" s="92"/>
      <c r="AA2100" s="92"/>
      <c r="AB2100" s="92"/>
      <c r="AC2100" s="93">
        <v>310</v>
      </c>
      <c r="AD2100" s="93"/>
    </row>
    <row r="2101" spans="2:30" x14ac:dyDescent="0.25">
      <c r="B2101" s="90" t="s">
        <v>1698</v>
      </c>
      <c r="C2101" s="90"/>
      <c r="D2101" s="90"/>
      <c r="F2101" s="90" t="s">
        <v>391</v>
      </c>
      <c r="G2101" s="90"/>
      <c r="H2101" s="90"/>
      <c r="I2101" s="90"/>
      <c r="J2101" s="90" t="s">
        <v>1622</v>
      </c>
      <c r="K2101" s="90"/>
      <c r="L2101" s="90"/>
      <c r="N2101" s="90" t="s">
        <v>1623</v>
      </c>
      <c r="O2101" s="90"/>
      <c r="P2101" s="90"/>
      <c r="Q2101" s="90"/>
      <c r="R2101" s="90"/>
      <c r="S2101" s="90"/>
      <c r="T2101" s="90"/>
      <c r="U2101" s="90"/>
      <c r="V2101" s="90"/>
      <c r="W2101" s="90"/>
      <c r="X2101" s="90"/>
      <c r="Y2101" s="90"/>
      <c r="Z2101" s="90"/>
      <c r="AA2101" s="90"/>
      <c r="AC2101" s="82">
        <v>3885.72</v>
      </c>
      <c r="AD2101" s="82"/>
    </row>
    <row r="2102" spans="2:30" x14ac:dyDescent="0.25">
      <c r="C2102" s="91" t="s">
        <v>2</v>
      </c>
      <c r="G2102" s="91" t="s">
        <v>2</v>
      </c>
      <c r="K2102" s="91" t="s">
        <v>2</v>
      </c>
      <c r="O2102" s="92" t="s">
        <v>1699</v>
      </c>
      <c r="P2102" s="92"/>
      <c r="Q2102" s="92"/>
      <c r="R2102" s="92"/>
      <c r="S2102" s="92"/>
      <c r="T2102" s="92"/>
      <c r="U2102" s="92"/>
      <c r="V2102" s="92"/>
      <c r="W2102" s="92"/>
      <c r="X2102" s="92"/>
      <c r="Y2102" s="92"/>
      <c r="Z2102" s="92"/>
      <c r="AA2102" s="92"/>
      <c r="AB2102" s="92"/>
      <c r="AC2102" s="93">
        <v>219.12</v>
      </c>
      <c r="AD2102" s="93"/>
    </row>
    <row r="2103" spans="2:30" x14ac:dyDescent="0.25">
      <c r="C2103" s="91" t="s">
        <v>2</v>
      </c>
      <c r="G2103" s="91" t="s">
        <v>2</v>
      </c>
      <c r="K2103" s="91" t="s">
        <v>2</v>
      </c>
      <c r="O2103" s="92" t="s">
        <v>1700</v>
      </c>
      <c r="P2103" s="92"/>
      <c r="Q2103" s="92"/>
      <c r="R2103" s="92"/>
      <c r="S2103" s="92"/>
      <c r="T2103" s="92"/>
      <c r="U2103" s="92"/>
      <c r="V2103" s="92"/>
      <c r="W2103" s="92"/>
      <c r="X2103" s="92"/>
      <c r="Y2103" s="92"/>
      <c r="Z2103" s="92"/>
      <c r="AA2103" s="92"/>
      <c r="AB2103" s="92"/>
      <c r="AC2103" s="93">
        <v>626.66999999999996</v>
      </c>
      <c r="AD2103" s="93"/>
    </row>
    <row r="2104" spans="2:30" x14ac:dyDescent="0.25">
      <c r="C2104" s="91" t="s">
        <v>2</v>
      </c>
      <c r="G2104" s="91" t="s">
        <v>2</v>
      </c>
      <c r="K2104" s="91" t="s">
        <v>2</v>
      </c>
      <c r="O2104" s="92" t="s">
        <v>1701</v>
      </c>
      <c r="P2104" s="92"/>
      <c r="Q2104" s="92"/>
      <c r="R2104" s="92"/>
      <c r="S2104" s="92"/>
      <c r="T2104" s="92"/>
      <c r="U2104" s="92"/>
      <c r="V2104" s="92"/>
      <c r="W2104" s="92"/>
      <c r="X2104" s="92"/>
      <c r="Y2104" s="92"/>
      <c r="Z2104" s="92"/>
      <c r="AA2104" s="92"/>
      <c r="AB2104" s="92"/>
      <c r="AC2104" s="93">
        <v>344.52</v>
      </c>
      <c r="AD2104" s="93"/>
    </row>
    <row r="2105" spans="2:30" x14ac:dyDescent="0.25">
      <c r="C2105" s="91" t="s">
        <v>2</v>
      </c>
      <c r="G2105" s="91" t="s">
        <v>2</v>
      </c>
      <c r="K2105" s="91" t="s">
        <v>2</v>
      </c>
      <c r="O2105" s="92" t="s">
        <v>1702</v>
      </c>
      <c r="P2105" s="92"/>
      <c r="Q2105" s="92"/>
      <c r="R2105" s="92"/>
      <c r="S2105" s="92"/>
      <c r="T2105" s="92"/>
      <c r="U2105" s="92"/>
      <c r="V2105" s="92"/>
      <c r="W2105" s="92"/>
      <c r="X2105" s="92"/>
      <c r="Y2105" s="92"/>
      <c r="Z2105" s="92"/>
      <c r="AA2105" s="92"/>
      <c r="AB2105" s="92"/>
      <c r="AC2105" s="93">
        <v>1850.55</v>
      </c>
      <c r="AD2105" s="93"/>
    </row>
    <row r="2106" spans="2:30" x14ac:dyDescent="0.25">
      <c r="C2106" s="91" t="s">
        <v>2</v>
      </c>
      <c r="G2106" s="91" t="s">
        <v>2</v>
      </c>
      <c r="K2106" s="91" t="s">
        <v>2</v>
      </c>
      <c r="O2106" s="92" t="s">
        <v>1703</v>
      </c>
      <c r="P2106" s="92"/>
      <c r="Q2106" s="92"/>
      <c r="R2106" s="92"/>
      <c r="S2106" s="92"/>
      <c r="T2106" s="92"/>
      <c r="U2106" s="92"/>
      <c r="V2106" s="92"/>
      <c r="W2106" s="92"/>
      <c r="X2106" s="92"/>
      <c r="Y2106" s="92"/>
      <c r="Z2106" s="92"/>
      <c r="AA2106" s="92"/>
      <c r="AB2106" s="92"/>
      <c r="AC2106" s="93">
        <v>500.34</v>
      </c>
      <c r="AD2106" s="93"/>
    </row>
    <row r="2107" spans="2:30" x14ac:dyDescent="0.25">
      <c r="C2107" s="91" t="s">
        <v>2</v>
      </c>
      <c r="G2107" s="91" t="s">
        <v>2</v>
      </c>
      <c r="K2107" s="91" t="s">
        <v>2</v>
      </c>
      <c r="O2107" s="92" t="s">
        <v>1704</v>
      </c>
      <c r="P2107" s="92"/>
      <c r="Q2107" s="92"/>
      <c r="R2107" s="92"/>
      <c r="S2107" s="92"/>
      <c r="T2107" s="92"/>
      <c r="U2107" s="92"/>
      <c r="V2107" s="92"/>
      <c r="W2107" s="92"/>
      <c r="X2107" s="92"/>
      <c r="Y2107" s="92"/>
      <c r="Z2107" s="92"/>
      <c r="AA2107" s="92"/>
      <c r="AB2107" s="92"/>
      <c r="AC2107" s="93">
        <v>344.52</v>
      </c>
      <c r="AD2107" s="93"/>
    </row>
    <row r="2108" spans="2:30" x14ac:dyDescent="0.25">
      <c r="B2108" s="90" t="s">
        <v>1705</v>
      </c>
      <c r="C2108" s="90"/>
      <c r="D2108" s="90"/>
      <c r="F2108" s="90" t="s">
        <v>391</v>
      </c>
      <c r="G2108" s="90"/>
      <c r="H2108" s="90"/>
      <c r="I2108" s="90"/>
      <c r="J2108" s="90" t="s">
        <v>1706</v>
      </c>
      <c r="K2108" s="90"/>
      <c r="L2108" s="90"/>
      <c r="N2108" s="90" t="s">
        <v>1707</v>
      </c>
      <c r="O2108" s="90"/>
      <c r="P2108" s="90"/>
      <c r="Q2108" s="90"/>
      <c r="R2108" s="90"/>
      <c r="S2108" s="90"/>
      <c r="T2108" s="90"/>
      <c r="U2108" s="90"/>
      <c r="V2108" s="90"/>
      <c r="W2108" s="90"/>
      <c r="X2108" s="90"/>
      <c r="Y2108" s="90"/>
      <c r="Z2108" s="90"/>
      <c r="AA2108" s="90"/>
      <c r="AC2108" s="82">
        <v>1991.5</v>
      </c>
      <c r="AD2108" s="82"/>
    </row>
    <row r="2109" spans="2:30" x14ac:dyDescent="0.25">
      <c r="C2109" s="91" t="s">
        <v>2</v>
      </c>
      <c r="G2109" s="91" t="s">
        <v>2</v>
      </c>
      <c r="K2109" s="91" t="s">
        <v>2</v>
      </c>
      <c r="O2109" s="92" t="s">
        <v>1572</v>
      </c>
      <c r="P2109" s="92"/>
      <c r="Q2109" s="92"/>
      <c r="R2109" s="92"/>
      <c r="S2109" s="92"/>
      <c r="T2109" s="92"/>
      <c r="U2109" s="92"/>
      <c r="V2109" s="92"/>
      <c r="W2109" s="92"/>
      <c r="X2109" s="92"/>
      <c r="Y2109" s="92"/>
      <c r="Z2109" s="92"/>
      <c r="AA2109" s="92"/>
      <c r="AB2109" s="92"/>
      <c r="AC2109" s="93">
        <v>1351.5</v>
      </c>
      <c r="AD2109" s="93"/>
    </row>
    <row r="2110" spans="2:30" x14ac:dyDescent="0.25">
      <c r="C2110" s="91" t="s">
        <v>2</v>
      </c>
      <c r="G2110" s="91" t="s">
        <v>2</v>
      </c>
      <c r="K2110" s="91" t="s">
        <v>2</v>
      </c>
      <c r="O2110" s="92" t="s">
        <v>1572</v>
      </c>
      <c r="P2110" s="92"/>
      <c r="Q2110" s="92"/>
      <c r="R2110" s="92"/>
      <c r="S2110" s="92"/>
      <c r="T2110" s="92"/>
      <c r="U2110" s="92"/>
      <c r="V2110" s="92"/>
      <c r="W2110" s="92"/>
      <c r="X2110" s="92"/>
      <c r="Y2110" s="92"/>
      <c r="Z2110" s="92"/>
      <c r="AA2110" s="92"/>
      <c r="AB2110" s="92"/>
      <c r="AC2110" s="93">
        <v>640</v>
      </c>
      <c r="AD2110" s="93"/>
    </row>
    <row r="2111" spans="2:30" x14ac:dyDescent="0.25">
      <c r="B2111" s="90" t="s">
        <v>497</v>
      </c>
      <c r="C2111" s="90"/>
      <c r="D2111" s="90"/>
      <c r="F2111" s="90" t="s">
        <v>391</v>
      </c>
      <c r="G2111" s="90"/>
      <c r="H2111" s="90"/>
      <c r="I2111" s="90"/>
      <c r="J2111" s="90" t="s">
        <v>292</v>
      </c>
      <c r="K2111" s="90"/>
      <c r="L2111" s="90"/>
      <c r="N2111" s="90" t="s">
        <v>293</v>
      </c>
      <c r="O2111" s="90"/>
      <c r="P2111" s="90"/>
      <c r="Q2111" s="90"/>
      <c r="R2111" s="90"/>
      <c r="S2111" s="90"/>
      <c r="T2111" s="90"/>
      <c r="U2111" s="90"/>
      <c r="V2111" s="90"/>
      <c r="W2111" s="90"/>
      <c r="X2111" s="90"/>
      <c r="Y2111" s="90"/>
      <c r="Z2111" s="90"/>
      <c r="AA2111" s="90"/>
      <c r="AC2111" s="82">
        <v>248.88</v>
      </c>
      <c r="AD2111" s="82"/>
    </row>
    <row r="2112" spans="2:30" x14ac:dyDescent="0.25">
      <c r="C2112" s="91" t="s">
        <v>2</v>
      </c>
      <c r="G2112" s="91" t="s">
        <v>2</v>
      </c>
      <c r="K2112" s="91" t="s">
        <v>2</v>
      </c>
      <c r="O2112" s="92" t="s">
        <v>498</v>
      </c>
      <c r="P2112" s="92"/>
      <c r="Q2112" s="92"/>
      <c r="R2112" s="92"/>
      <c r="S2112" s="92"/>
      <c r="T2112" s="92"/>
      <c r="U2112" s="92"/>
      <c r="V2112" s="92"/>
      <c r="W2112" s="92"/>
      <c r="X2112" s="92"/>
      <c r="Y2112" s="92"/>
      <c r="Z2112" s="92"/>
      <c r="AA2112" s="92"/>
      <c r="AB2112" s="92"/>
      <c r="AC2112" s="93">
        <v>149.84</v>
      </c>
      <c r="AD2112" s="93"/>
    </row>
    <row r="2113" spans="1:30" x14ac:dyDescent="0.25">
      <c r="C2113" s="91" t="s">
        <v>2</v>
      </c>
      <c r="G2113" s="91" t="s">
        <v>2</v>
      </c>
      <c r="K2113" s="91" t="s">
        <v>2</v>
      </c>
      <c r="O2113" s="92" t="s">
        <v>498</v>
      </c>
      <c r="P2113" s="92"/>
      <c r="Q2113" s="92"/>
      <c r="R2113" s="92"/>
      <c r="S2113" s="92"/>
      <c r="T2113" s="92"/>
      <c r="U2113" s="92"/>
      <c r="V2113" s="92"/>
      <c r="W2113" s="92"/>
      <c r="X2113" s="92"/>
      <c r="Y2113" s="92"/>
      <c r="Z2113" s="92"/>
      <c r="AA2113" s="92"/>
      <c r="AB2113" s="92"/>
      <c r="AC2113" s="93">
        <v>99.04</v>
      </c>
      <c r="AD2113" s="93"/>
    </row>
    <row r="2114" spans="1:30" ht="21.75" customHeight="1" x14ac:dyDescent="0.25"/>
    <row r="2115" spans="1:30" ht="12" customHeight="1" x14ac:dyDescent="0.25"/>
    <row r="2116" spans="1:30" ht="13.5" customHeight="1" x14ac:dyDescent="0.25">
      <c r="A2116" s="85" t="s">
        <v>45</v>
      </c>
      <c r="B2116" s="85"/>
      <c r="C2116" s="85"/>
      <c r="D2116" s="85"/>
      <c r="E2116" s="85"/>
      <c r="F2116" s="85"/>
      <c r="G2116" s="85"/>
      <c r="H2116" s="85"/>
      <c r="I2116" s="85"/>
      <c r="J2116" s="85"/>
      <c r="K2116" s="85"/>
      <c r="L2116" s="85"/>
      <c r="M2116" s="85"/>
      <c r="R2116" s="86" t="s">
        <v>1708</v>
      </c>
      <c r="S2116" s="86"/>
      <c r="T2116" s="86"/>
      <c r="U2116" s="86"/>
      <c r="V2116" s="86"/>
      <c r="W2116" s="86"/>
      <c r="X2116" s="86"/>
      <c r="Y2116" s="86"/>
      <c r="Z2116" s="86"/>
      <c r="AA2116" s="86"/>
      <c r="AB2116" s="86"/>
      <c r="AC2116" s="86"/>
      <c r="AD2116" s="86"/>
    </row>
    <row r="2117" spans="1:30" ht="25.5" customHeight="1" x14ac:dyDescent="0.25">
      <c r="C2117" s="77" t="s">
        <v>47</v>
      </c>
      <c r="D2117" s="77"/>
      <c r="E2117" s="77"/>
      <c r="F2117" s="77"/>
      <c r="G2117" s="77"/>
      <c r="H2117" s="77"/>
      <c r="I2117" s="77"/>
      <c r="J2117" s="77"/>
      <c r="K2117" s="77"/>
      <c r="L2117" s="77"/>
      <c r="M2117" s="77"/>
      <c r="N2117" s="77"/>
      <c r="O2117" s="77"/>
      <c r="P2117" s="77"/>
      <c r="Q2117" s="77"/>
      <c r="R2117" s="77"/>
      <c r="S2117" s="77"/>
      <c r="T2117" s="77"/>
      <c r="U2117" s="77"/>
      <c r="V2117" s="77"/>
      <c r="W2117" s="77"/>
      <c r="X2117" s="77"/>
      <c r="Y2117" s="77"/>
      <c r="Z2117" s="77"/>
      <c r="AA2117" s="77"/>
      <c r="AB2117" s="77"/>
      <c r="AC2117" s="77"/>
    </row>
    <row r="2118" spans="1:30" ht="7.5" customHeight="1" x14ac:dyDescent="0.25"/>
    <row r="2119" spans="1:30" ht="18.75" customHeight="1" x14ac:dyDescent="0.25">
      <c r="I2119" s="87" t="s">
        <v>48</v>
      </c>
      <c r="J2119" s="87"/>
      <c r="K2119" s="87"/>
      <c r="L2119" s="87"/>
      <c r="M2119" s="87"/>
      <c r="N2119" s="87"/>
      <c r="O2119" s="87"/>
      <c r="P2119" s="87"/>
      <c r="S2119" s="88" t="s">
        <v>49</v>
      </c>
      <c r="T2119" s="88"/>
      <c r="U2119" s="88"/>
      <c r="V2119" s="88"/>
      <c r="W2119" s="88"/>
      <c r="X2119" s="88"/>
      <c r="Y2119" s="88"/>
    </row>
    <row r="2120" spans="1:30" ht="6.75" customHeight="1" x14ac:dyDescent="0.25"/>
    <row r="2121" spans="1:30" ht="14.25" customHeight="1" x14ac:dyDescent="0.25">
      <c r="A2121" s="89" t="s">
        <v>1580</v>
      </c>
      <c r="B2121" s="89"/>
      <c r="C2121" s="89"/>
      <c r="D2121" s="89"/>
      <c r="E2121" s="89"/>
      <c r="F2121" s="89"/>
      <c r="G2121" s="89"/>
      <c r="H2121" s="89"/>
      <c r="I2121" s="89"/>
      <c r="J2121" s="89"/>
      <c r="K2121" s="89"/>
      <c r="L2121" s="89"/>
      <c r="M2121" s="89"/>
      <c r="N2121" s="89"/>
      <c r="O2121" s="89"/>
    </row>
    <row r="2122" spans="1:30" x14ac:dyDescent="0.25">
      <c r="B2122" s="79" t="s">
        <v>51</v>
      </c>
      <c r="C2122" s="79"/>
      <c r="D2122" s="79"/>
      <c r="F2122" s="79" t="s">
        <v>52</v>
      </c>
      <c r="G2122" s="79"/>
      <c r="H2122" s="79"/>
      <c r="I2122" s="79"/>
      <c r="J2122" s="79" t="s">
        <v>53</v>
      </c>
      <c r="K2122" s="79"/>
      <c r="L2122" s="79"/>
      <c r="N2122" s="79" t="s">
        <v>54</v>
      </c>
      <c r="O2122" s="79"/>
      <c r="P2122" s="79"/>
      <c r="Q2122" s="79"/>
      <c r="R2122" s="79"/>
      <c r="S2122" s="79"/>
      <c r="T2122" s="79"/>
      <c r="U2122" s="79"/>
      <c r="V2122" s="79"/>
      <c r="W2122" s="79"/>
      <c r="X2122" s="79"/>
      <c r="Y2122" s="79"/>
      <c r="Z2122" s="79"/>
      <c r="AA2122" s="79"/>
      <c r="AC2122" s="80" t="s">
        <v>55</v>
      </c>
      <c r="AD2122" s="80"/>
    </row>
    <row r="2123" spans="1:30" x14ac:dyDescent="0.25">
      <c r="B2123" s="90" t="s">
        <v>546</v>
      </c>
      <c r="C2123" s="90"/>
      <c r="D2123" s="90"/>
      <c r="F2123" s="90" t="s">
        <v>62</v>
      </c>
      <c r="G2123" s="90"/>
      <c r="H2123" s="90"/>
      <c r="I2123" s="90"/>
      <c r="J2123" s="90" t="s">
        <v>547</v>
      </c>
      <c r="K2123" s="90"/>
      <c r="L2123" s="90"/>
      <c r="N2123" s="90" t="s">
        <v>548</v>
      </c>
      <c r="O2123" s="90"/>
      <c r="P2123" s="90"/>
      <c r="Q2123" s="90"/>
      <c r="R2123" s="90"/>
      <c r="S2123" s="90"/>
      <c r="T2123" s="90"/>
      <c r="U2123" s="90"/>
      <c r="V2123" s="90"/>
      <c r="W2123" s="90"/>
      <c r="X2123" s="90"/>
      <c r="Y2123" s="90"/>
      <c r="Z2123" s="90"/>
      <c r="AA2123" s="90"/>
      <c r="AC2123" s="82">
        <v>287.25</v>
      </c>
      <c r="AD2123" s="82"/>
    </row>
    <row r="2124" spans="1:30" x14ac:dyDescent="0.25">
      <c r="C2124" s="91" t="s">
        <v>2</v>
      </c>
      <c r="G2124" s="91" t="s">
        <v>2</v>
      </c>
      <c r="K2124" s="91" t="s">
        <v>2</v>
      </c>
      <c r="O2124" s="92" t="s">
        <v>1709</v>
      </c>
      <c r="P2124" s="92"/>
      <c r="Q2124" s="92"/>
      <c r="R2124" s="92"/>
      <c r="S2124" s="92"/>
      <c r="T2124" s="92"/>
      <c r="U2124" s="92"/>
      <c r="V2124" s="92"/>
      <c r="W2124" s="92"/>
      <c r="X2124" s="92"/>
      <c r="Y2124" s="92"/>
      <c r="Z2124" s="92"/>
      <c r="AA2124" s="92"/>
      <c r="AB2124" s="92"/>
    </row>
    <row r="2125" spans="1:30" x14ac:dyDescent="0.25">
      <c r="B2125" s="90" t="s">
        <v>1710</v>
      </c>
      <c r="C2125" s="90"/>
      <c r="D2125" s="90"/>
      <c r="F2125" s="90" t="s">
        <v>62</v>
      </c>
      <c r="G2125" s="90"/>
      <c r="H2125" s="90"/>
      <c r="I2125" s="90"/>
      <c r="J2125" s="90" t="s">
        <v>1711</v>
      </c>
      <c r="K2125" s="90"/>
      <c r="L2125" s="90"/>
      <c r="N2125" s="90" t="s">
        <v>1712</v>
      </c>
      <c r="O2125" s="90"/>
      <c r="P2125" s="90"/>
      <c r="Q2125" s="90"/>
      <c r="R2125" s="90"/>
      <c r="S2125" s="90"/>
      <c r="T2125" s="90"/>
      <c r="U2125" s="90"/>
      <c r="V2125" s="90"/>
      <c r="W2125" s="90"/>
      <c r="X2125" s="90"/>
      <c r="Y2125" s="90"/>
      <c r="Z2125" s="90"/>
      <c r="AA2125" s="90"/>
      <c r="AC2125" s="82">
        <v>49.5</v>
      </c>
      <c r="AD2125" s="82"/>
    </row>
    <row r="2126" spans="1:30" x14ac:dyDescent="0.25">
      <c r="C2126" s="91" t="s">
        <v>2</v>
      </c>
      <c r="G2126" s="91" t="s">
        <v>2</v>
      </c>
      <c r="K2126" s="91" t="s">
        <v>2</v>
      </c>
      <c r="O2126" s="92" t="s">
        <v>536</v>
      </c>
      <c r="P2126" s="92"/>
      <c r="Q2126" s="92"/>
      <c r="R2126" s="92"/>
      <c r="S2126" s="92"/>
      <c r="T2126" s="92"/>
      <c r="U2126" s="92"/>
      <c r="V2126" s="92"/>
      <c r="W2126" s="92"/>
      <c r="X2126" s="92"/>
      <c r="Y2126" s="92"/>
      <c r="Z2126" s="92"/>
      <c r="AA2126" s="92"/>
      <c r="AB2126" s="92"/>
    </row>
    <row r="2127" spans="1:30" x14ac:dyDescent="0.25">
      <c r="B2127" s="90" t="s">
        <v>1713</v>
      </c>
      <c r="C2127" s="90"/>
      <c r="D2127" s="90"/>
      <c r="F2127" s="90" t="s">
        <v>62</v>
      </c>
      <c r="G2127" s="90"/>
      <c r="H2127" s="90"/>
      <c r="I2127" s="90"/>
      <c r="J2127" s="90" t="s">
        <v>1714</v>
      </c>
      <c r="K2127" s="90"/>
      <c r="L2127" s="90"/>
      <c r="N2127" s="90" t="s">
        <v>1715</v>
      </c>
      <c r="O2127" s="90"/>
      <c r="P2127" s="90"/>
      <c r="Q2127" s="90"/>
      <c r="R2127" s="90"/>
      <c r="S2127" s="90"/>
      <c r="T2127" s="90"/>
      <c r="U2127" s="90"/>
      <c r="V2127" s="90"/>
      <c r="W2127" s="90"/>
      <c r="X2127" s="90"/>
      <c r="Y2127" s="90"/>
      <c r="Z2127" s="90"/>
      <c r="AA2127" s="90"/>
      <c r="AC2127" s="82">
        <v>1600</v>
      </c>
      <c r="AD2127" s="82"/>
    </row>
    <row r="2128" spans="1:30" x14ac:dyDescent="0.25">
      <c r="C2128" s="91" t="s">
        <v>2</v>
      </c>
      <c r="G2128" s="91" t="s">
        <v>2</v>
      </c>
      <c r="K2128" s="91" t="s">
        <v>2</v>
      </c>
      <c r="O2128" s="92" t="s">
        <v>1572</v>
      </c>
      <c r="P2128" s="92"/>
      <c r="Q2128" s="92"/>
      <c r="R2128" s="92"/>
      <c r="S2128" s="92"/>
      <c r="T2128" s="92"/>
      <c r="U2128" s="92"/>
      <c r="V2128" s="92"/>
      <c r="W2128" s="92"/>
      <c r="X2128" s="92"/>
      <c r="Y2128" s="92"/>
      <c r="Z2128" s="92"/>
      <c r="AA2128" s="92"/>
      <c r="AB2128" s="92"/>
    </row>
    <row r="2129" spans="2:30" x14ac:dyDescent="0.25">
      <c r="B2129" s="90" t="s">
        <v>1716</v>
      </c>
      <c r="C2129" s="90"/>
      <c r="D2129" s="90"/>
      <c r="F2129" s="90" t="s">
        <v>172</v>
      </c>
      <c r="G2129" s="90"/>
      <c r="H2129" s="90"/>
      <c r="I2129" s="90"/>
      <c r="J2129" s="90" t="s">
        <v>1717</v>
      </c>
      <c r="K2129" s="90"/>
      <c r="L2129" s="90"/>
      <c r="N2129" s="90" t="s">
        <v>1718</v>
      </c>
      <c r="O2129" s="90"/>
      <c r="P2129" s="90"/>
      <c r="Q2129" s="90"/>
      <c r="R2129" s="90"/>
      <c r="S2129" s="90"/>
      <c r="T2129" s="90"/>
      <c r="U2129" s="90"/>
      <c r="V2129" s="90"/>
      <c r="W2129" s="90"/>
      <c r="X2129" s="90"/>
      <c r="Y2129" s="90"/>
      <c r="Z2129" s="90"/>
      <c r="AA2129" s="90"/>
      <c r="AC2129" s="82">
        <v>600</v>
      </c>
      <c r="AD2129" s="82"/>
    </row>
    <row r="2130" spans="2:30" x14ac:dyDescent="0.25">
      <c r="C2130" s="91" t="s">
        <v>2</v>
      </c>
      <c r="G2130" s="91" t="s">
        <v>2</v>
      </c>
      <c r="K2130" s="91" t="s">
        <v>2</v>
      </c>
      <c r="O2130" s="92" t="s">
        <v>1719</v>
      </c>
      <c r="P2130" s="92"/>
      <c r="Q2130" s="92"/>
      <c r="R2130" s="92"/>
      <c r="S2130" s="92"/>
      <c r="T2130" s="92"/>
      <c r="U2130" s="92"/>
      <c r="V2130" s="92"/>
      <c r="W2130" s="92"/>
      <c r="X2130" s="92"/>
      <c r="Y2130" s="92"/>
      <c r="Z2130" s="92"/>
      <c r="AA2130" s="92"/>
      <c r="AB2130" s="92"/>
    </row>
    <row r="2131" spans="2:30" x14ac:dyDescent="0.25">
      <c r="B2131" s="90" t="s">
        <v>1720</v>
      </c>
      <c r="C2131" s="90"/>
      <c r="D2131" s="90"/>
      <c r="F2131" s="90" t="s">
        <v>172</v>
      </c>
      <c r="G2131" s="90"/>
      <c r="H2131" s="90"/>
      <c r="I2131" s="90"/>
      <c r="J2131" s="90" t="s">
        <v>1714</v>
      </c>
      <c r="K2131" s="90"/>
      <c r="L2131" s="90"/>
      <c r="N2131" s="90" t="s">
        <v>1715</v>
      </c>
      <c r="O2131" s="90"/>
      <c r="P2131" s="90"/>
      <c r="Q2131" s="90"/>
      <c r="R2131" s="90"/>
      <c r="S2131" s="90"/>
      <c r="T2131" s="90"/>
      <c r="U2131" s="90"/>
      <c r="V2131" s="90"/>
      <c r="W2131" s="90"/>
      <c r="X2131" s="90"/>
      <c r="Y2131" s="90"/>
      <c r="Z2131" s="90"/>
      <c r="AA2131" s="90"/>
      <c r="AC2131" s="82">
        <v>2800</v>
      </c>
      <c r="AD2131" s="82"/>
    </row>
    <row r="2132" spans="2:30" x14ac:dyDescent="0.25">
      <c r="C2132" s="91" t="s">
        <v>2</v>
      </c>
      <c r="G2132" s="91" t="s">
        <v>2</v>
      </c>
      <c r="K2132" s="91" t="s">
        <v>2</v>
      </c>
      <c r="O2132" s="92" t="s">
        <v>1572</v>
      </c>
      <c r="P2132" s="92"/>
      <c r="Q2132" s="92"/>
      <c r="R2132" s="92"/>
      <c r="S2132" s="92"/>
      <c r="T2132" s="92"/>
      <c r="U2132" s="92"/>
      <c r="V2132" s="92"/>
      <c r="W2132" s="92"/>
      <c r="X2132" s="92"/>
      <c r="Y2132" s="92"/>
      <c r="Z2132" s="92"/>
      <c r="AA2132" s="92"/>
      <c r="AB2132" s="92"/>
      <c r="AC2132" s="93">
        <v>1600</v>
      </c>
      <c r="AD2132" s="93"/>
    </row>
    <row r="2133" spans="2:30" x14ac:dyDescent="0.25">
      <c r="C2133" s="91" t="s">
        <v>2</v>
      </c>
      <c r="G2133" s="91" t="s">
        <v>2</v>
      </c>
      <c r="K2133" s="91" t="s">
        <v>2</v>
      </c>
      <c r="O2133" s="92" t="s">
        <v>1572</v>
      </c>
      <c r="P2133" s="92"/>
      <c r="Q2133" s="92"/>
      <c r="R2133" s="92"/>
      <c r="S2133" s="92"/>
      <c r="T2133" s="92"/>
      <c r="U2133" s="92"/>
      <c r="V2133" s="92"/>
      <c r="W2133" s="92"/>
      <c r="X2133" s="92"/>
      <c r="Y2133" s="92"/>
      <c r="Z2133" s="92"/>
      <c r="AA2133" s="92"/>
      <c r="AB2133" s="92"/>
      <c r="AC2133" s="93">
        <v>800</v>
      </c>
      <c r="AD2133" s="93"/>
    </row>
    <row r="2134" spans="2:30" x14ac:dyDescent="0.25">
      <c r="C2134" s="91" t="s">
        <v>2</v>
      </c>
      <c r="G2134" s="91" t="s">
        <v>2</v>
      </c>
      <c r="K2134" s="91" t="s">
        <v>2</v>
      </c>
      <c r="O2134" s="92" t="s">
        <v>1572</v>
      </c>
      <c r="P2134" s="92"/>
      <c r="Q2134" s="92"/>
      <c r="R2134" s="92"/>
      <c r="S2134" s="92"/>
      <c r="T2134" s="92"/>
      <c r="U2134" s="92"/>
      <c r="V2134" s="92"/>
      <c r="W2134" s="92"/>
      <c r="X2134" s="92"/>
      <c r="Y2134" s="92"/>
      <c r="Z2134" s="92"/>
      <c r="AA2134" s="92"/>
      <c r="AB2134" s="92"/>
      <c r="AC2134" s="93">
        <v>400</v>
      </c>
      <c r="AD2134" s="93"/>
    </row>
    <row r="2135" spans="2:30" x14ac:dyDescent="0.25">
      <c r="B2135" s="90" t="s">
        <v>1721</v>
      </c>
      <c r="C2135" s="90"/>
      <c r="D2135" s="90"/>
      <c r="F2135" s="90" t="s">
        <v>172</v>
      </c>
      <c r="G2135" s="90"/>
      <c r="H2135" s="90"/>
      <c r="I2135" s="90"/>
      <c r="J2135" s="90" t="s">
        <v>1722</v>
      </c>
      <c r="K2135" s="90"/>
      <c r="L2135" s="90"/>
      <c r="N2135" s="90" t="s">
        <v>1723</v>
      </c>
      <c r="O2135" s="90"/>
      <c r="P2135" s="90"/>
      <c r="Q2135" s="90"/>
      <c r="R2135" s="90"/>
      <c r="S2135" s="90"/>
      <c r="T2135" s="90"/>
      <c r="U2135" s="90"/>
      <c r="V2135" s="90"/>
      <c r="W2135" s="90"/>
      <c r="X2135" s="90"/>
      <c r="Y2135" s="90"/>
      <c r="Z2135" s="90"/>
      <c r="AA2135" s="90"/>
      <c r="AC2135" s="82">
        <v>1890</v>
      </c>
      <c r="AD2135" s="82"/>
    </row>
    <row r="2136" spans="2:30" x14ac:dyDescent="0.25">
      <c r="C2136" s="91" t="s">
        <v>2</v>
      </c>
      <c r="G2136" s="91" t="s">
        <v>2</v>
      </c>
      <c r="K2136" s="91" t="s">
        <v>2</v>
      </c>
      <c r="O2136" s="92" t="s">
        <v>1555</v>
      </c>
      <c r="P2136" s="92"/>
      <c r="Q2136" s="92"/>
      <c r="R2136" s="92"/>
      <c r="S2136" s="92"/>
      <c r="T2136" s="92"/>
      <c r="U2136" s="92"/>
      <c r="V2136" s="92"/>
      <c r="W2136" s="92"/>
      <c r="X2136" s="92"/>
      <c r="Y2136" s="92"/>
      <c r="Z2136" s="92"/>
      <c r="AA2136" s="92"/>
      <c r="AB2136" s="92"/>
      <c r="AC2136" s="93">
        <v>810</v>
      </c>
      <c r="AD2136" s="93"/>
    </row>
    <row r="2137" spans="2:30" x14ac:dyDescent="0.25">
      <c r="C2137" s="91" t="s">
        <v>2</v>
      </c>
      <c r="G2137" s="91" t="s">
        <v>2</v>
      </c>
      <c r="K2137" s="91" t="s">
        <v>2</v>
      </c>
      <c r="O2137" s="92" t="s">
        <v>1555</v>
      </c>
      <c r="P2137" s="92"/>
      <c r="Q2137" s="92"/>
      <c r="R2137" s="92"/>
      <c r="S2137" s="92"/>
      <c r="T2137" s="92"/>
      <c r="U2137" s="92"/>
      <c r="V2137" s="92"/>
      <c r="W2137" s="92"/>
      <c r="X2137" s="92"/>
      <c r="Y2137" s="92"/>
      <c r="Z2137" s="92"/>
      <c r="AA2137" s="92"/>
      <c r="AB2137" s="92"/>
      <c r="AC2137" s="93">
        <v>1080</v>
      </c>
      <c r="AD2137" s="93"/>
    </row>
    <row r="2138" spans="2:30" x14ac:dyDescent="0.25">
      <c r="B2138" s="90" t="s">
        <v>1576</v>
      </c>
      <c r="C2138" s="90"/>
      <c r="D2138" s="90"/>
      <c r="F2138" s="90" t="s">
        <v>314</v>
      </c>
      <c r="G2138" s="90"/>
      <c r="H2138" s="90"/>
      <c r="I2138" s="90"/>
      <c r="J2138" s="90" t="s">
        <v>1577</v>
      </c>
      <c r="K2138" s="90"/>
      <c r="L2138" s="90"/>
      <c r="N2138" s="90" t="s">
        <v>1578</v>
      </c>
      <c r="O2138" s="90"/>
      <c r="P2138" s="90"/>
      <c r="Q2138" s="90"/>
      <c r="R2138" s="90"/>
      <c r="S2138" s="90"/>
      <c r="T2138" s="90"/>
      <c r="U2138" s="90"/>
      <c r="V2138" s="90"/>
      <c r="W2138" s="90"/>
      <c r="X2138" s="90"/>
      <c r="Y2138" s="90"/>
      <c r="Z2138" s="90"/>
      <c r="AA2138" s="90"/>
      <c r="AC2138" s="82">
        <v>6650</v>
      </c>
      <c r="AD2138" s="82"/>
    </row>
    <row r="2139" spans="2:30" x14ac:dyDescent="0.25">
      <c r="C2139" s="91" t="s">
        <v>2</v>
      </c>
      <c r="G2139" s="91" t="s">
        <v>2</v>
      </c>
      <c r="K2139" s="91" t="s">
        <v>2</v>
      </c>
      <c r="O2139" s="92" t="s">
        <v>1572</v>
      </c>
      <c r="P2139" s="92"/>
      <c r="Q2139" s="92"/>
      <c r="R2139" s="92"/>
      <c r="S2139" s="92"/>
      <c r="T2139" s="92"/>
      <c r="U2139" s="92"/>
      <c r="V2139" s="92"/>
      <c r="W2139" s="92"/>
      <c r="X2139" s="92"/>
      <c r="Y2139" s="92"/>
      <c r="Z2139" s="92"/>
      <c r="AA2139" s="92"/>
      <c r="AB2139" s="92"/>
    </row>
    <row r="2140" spans="2:30" x14ac:dyDescent="0.25">
      <c r="B2140" s="90" t="s">
        <v>906</v>
      </c>
      <c r="C2140" s="90"/>
      <c r="D2140" s="90"/>
      <c r="F2140" s="90" t="s">
        <v>391</v>
      </c>
      <c r="G2140" s="90"/>
      <c r="H2140" s="90"/>
      <c r="I2140" s="90"/>
      <c r="J2140" s="90" t="s">
        <v>538</v>
      </c>
      <c r="K2140" s="90"/>
      <c r="L2140" s="90"/>
      <c r="N2140" s="90" t="s">
        <v>539</v>
      </c>
      <c r="O2140" s="90"/>
      <c r="P2140" s="90"/>
      <c r="Q2140" s="90"/>
      <c r="R2140" s="90"/>
      <c r="S2140" s="90"/>
      <c r="T2140" s="90"/>
      <c r="U2140" s="90"/>
      <c r="V2140" s="90"/>
      <c r="W2140" s="90"/>
      <c r="X2140" s="90"/>
      <c r="Y2140" s="90"/>
      <c r="Z2140" s="90"/>
      <c r="AA2140" s="90"/>
      <c r="AC2140" s="82">
        <v>2461.8000000000002</v>
      </c>
      <c r="AD2140" s="82"/>
    </row>
    <row r="2141" spans="2:30" x14ac:dyDescent="0.25">
      <c r="C2141" s="91" t="s">
        <v>2</v>
      </c>
      <c r="G2141" s="91" t="s">
        <v>2</v>
      </c>
      <c r="K2141" s="91" t="s">
        <v>2</v>
      </c>
      <c r="O2141" s="92" t="s">
        <v>1724</v>
      </c>
      <c r="P2141" s="92"/>
      <c r="Q2141" s="92"/>
      <c r="R2141" s="92"/>
      <c r="S2141" s="92"/>
      <c r="T2141" s="92"/>
      <c r="U2141" s="92"/>
      <c r="V2141" s="92"/>
      <c r="W2141" s="92"/>
      <c r="X2141" s="92"/>
      <c r="Y2141" s="92"/>
      <c r="Z2141" s="92"/>
      <c r="AA2141" s="92"/>
      <c r="AB2141" s="92"/>
      <c r="AC2141" s="93">
        <v>135.69</v>
      </c>
      <c r="AD2141" s="93"/>
    </row>
    <row r="2142" spans="2:30" x14ac:dyDescent="0.25">
      <c r="C2142" s="91" t="s">
        <v>2</v>
      </c>
      <c r="G2142" s="91" t="s">
        <v>2</v>
      </c>
      <c r="K2142" s="91" t="s">
        <v>2</v>
      </c>
      <c r="O2142" s="92" t="s">
        <v>1725</v>
      </c>
      <c r="P2142" s="92"/>
      <c r="Q2142" s="92"/>
      <c r="R2142" s="92"/>
      <c r="S2142" s="92"/>
      <c r="T2142" s="92"/>
      <c r="U2142" s="92"/>
      <c r="V2142" s="92"/>
      <c r="W2142" s="92"/>
      <c r="X2142" s="92"/>
      <c r="Y2142" s="92"/>
      <c r="Z2142" s="92"/>
      <c r="AA2142" s="92"/>
      <c r="AB2142" s="92"/>
      <c r="AC2142" s="93">
        <v>387.84</v>
      </c>
      <c r="AD2142" s="93"/>
    </row>
    <row r="2143" spans="2:30" x14ac:dyDescent="0.25">
      <c r="C2143" s="91" t="s">
        <v>2</v>
      </c>
      <c r="G2143" s="91" t="s">
        <v>2</v>
      </c>
      <c r="K2143" s="91" t="s">
        <v>2</v>
      </c>
      <c r="O2143" s="92" t="s">
        <v>1725</v>
      </c>
      <c r="P2143" s="92"/>
      <c r="Q2143" s="92"/>
      <c r="R2143" s="92"/>
      <c r="S2143" s="92"/>
      <c r="T2143" s="92"/>
      <c r="U2143" s="92"/>
      <c r="V2143" s="92"/>
      <c r="W2143" s="92"/>
      <c r="X2143" s="92"/>
      <c r="Y2143" s="92"/>
      <c r="Z2143" s="92"/>
      <c r="AA2143" s="92"/>
      <c r="AB2143" s="92"/>
      <c r="AC2143" s="93">
        <v>678.72</v>
      </c>
      <c r="AD2143" s="93"/>
    </row>
    <row r="2144" spans="2:30" x14ac:dyDescent="0.25">
      <c r="C2144" s="91" t="s">
        <v>2</v>
      </c>
      <c r="G2144" s="91" t="s">
        <v>2</v>
      </c>
      <c r="K2144" s="91" t="s">
        <v>2</v>
      </c>
      <c r="O2144" s="92" t="s">
        <v>1726</v>
      </c>
      <c r="P2144" s="92"/>
      <c r="Q2144" s="92"/>
      <c r="R2144" s="92"/>
      <c r="S2144" s="92"/>
      <c r="T2144" s="92"/>
      <c r="U2144" s="92"/>
      <c r="V2144" s="92"/>
      <c r="W2144" s="92"/>
      <c r="X2144" s="92"/>
      <c r="Y2144" s="92"/>
      <c r="Z2144" s="92"/>
      <c r="AA2144" s="92"/>
      <c r="AB2144" s="92"/>
      <c r="AC2144" s="93">
        <v>1259.55</v>
      </c>
      <c r="AD2144" s="93"/>
    </row>
    <row r="2145" spans="1:30" x14ac:dyDescent="0.25">
      <c r="B2145" s="90" t="s">
        <v>929</v>
      </c>
      <c r="C2145" s="90"/>
      <c r="D2145" s="90"/>
      <c r="F2145" s="90" t="s">
        <v>391</v>
      </c>
      <c r="G2145" s="90"/>
      <c r="H2145" s="90"/>
      <c r="I2145" s="90"/>
      <c r="J2145" s="90" t="s">
        <v>547</v>
      </c>
      <c r="K2145" s="90"/>
      <c r="L2145" s="90"/>
      <c r="N2145" s="90" t="s">
        <v>548</v>
      </c>
      <c r="O2145" s="90"/>
      <c r="P2145" s="90"/>
      <c r="Q2145" s="90"/>
      <c r="R2145" s="90"/>
      <c r="S2145" s="90"/>
      <c r="T2145" s="90"/>
      <c r="U2145" s="90"/>
      <c r="V2145" s="90"/>
      <c r="W2145" s="90"/>
      <c r="X2145" s="90"/>
      <c r="Y2145" s="90"/>
      <c r="Z2145" s="90"/>
      <c r="AA2145" s="90"/>
      <c r="AC2145" s="82">
        <v>47.72</v>
      </c>
      <c r="AD2145" s="82"/>
    </row>
    <row r="2146" spans="1:30" x14ac:dyDescent="0.25">
      <c r="C2146" s="91" t="s">
        <v>2</v>
      </c>
      <c r="G2146" s="91" t="s">
        <v>2</v>
      </c>
      <c r="K2146" s="91" t="s">
        <v>2</v>
      </c>
      <c r="O2146" s="92" t="s">
        <v>1727</v>
      </c>
      <c r="P2146" s="92"/>
      <c r="Q2146" s="92"/>
      <c r="R2146" s="92"/>
      <c r="S2146" s="92"/>
      <c r="T2146" s="92"/>
      <c r="U2146" s="92"/>
      <c r="V2146" s="92"/>
      <c r="W2146" s="92"/>
      <c r="X2146" s="92"/>
      <c r="Y2146" s="92"/>
      <c r="Z2146" s="92"/>
      <c r="AA2146" s="92"/>
      <c r="AB2146" s="92"/>
      <c r="AC2146" s="93">
        <v>23.86</v>
      </c>
      <c r="AD2146" s="93"/>
    </row>
    <row r="2147" spans="1:30" x14ac:dyDescent="0.25">
      <c r="C2147" s="91" t="s">
        <v>2</v>
      </c>
      <c r="G2147" s="91" t="s">
        <v>2</v>
      </c>
      <c r="K2147" s="91" t="s">
        <v>2</v>
      </c>
      <c r="O2147" s="92" t="s">
        <v>1728</v>
      </c>
      <c r="P2147" s="92"/>
      <c r="Q2147" s="92"/>
      <c r="R2147" s="92"/>
      <c r="S2147" s="92"/>
      <c r="T2147" s="92"/>
      <c r="U2147" s="92"/>
      <c r="V2147" s="92"/>
      <c r="W2147" s="92"/>
      <c r="X2147" s="92"/>
      <c r="Y2147" s="92"/>
      <c r="Z2147" s="92"/>
      <c r="AA2147" s="92"/>
      <c r="AB2147" s="92"/>
      <c r="AC2147" s="93">
        <v>23.86</v>
      </c>
      <c r="AD2147" s="93"/>
    </row>
    <row r="2148" spans="1:30" ht="6" customHeight="1" x14ac:dyDescent="0.25"/>
    <row r="2149" spans="1:30" ht="16.5" customHeight="1" x14ac:dyDescent="0.25">
      <c r="A2149" s="85" t="s">
        <v>1729</v>
      </c>
      <c r="B2149" s="85"/>
      <c r="C2149" s="85"/>
      <c r="D2149" s="85"/>
      <c r="E2149" s="85"/>
      <c r="F2149" s="85"/>
      <c r="G2149" s="85"/>
      <c r="H2149" s="85"/>
      <c r="I2149" s="85"/>
      <c r="J2149" s="85"/>
      <c r="K2149" s="85"/>
      <c r="L2149" s="85"/>
      <c r="M2149" s="85"/>
      <c r="N2149" s="85"/>
      <c r="O2149" s="85"/>
      <c r="P2149" s="85"/>
      <c r="Q2149" s="85"/>
      <c r="R2149" s="85"/>
      <c r="S2149" s="85"/>
      <c r="U2149" s="91" t="s">
        <v>2</v>
      </c>
      <c r="W2149" s="91" t="s">
        <v>2</v>
      </c>
      <c r="Y2149" s="84" t="s">
        <v>987</v>
      </c>
      <c r="Z2149" s="84"/>
      <c r="AC2149" s="94">
        <v>204631.9</v>
      </c>
      <c r="AD2149" s="94"/>
    </row>
    <row r="2150" spans="1:30" ht="6.75" customHeight="1" x14ac:dyDescent="0.25"/>
    <row r="2151" spans="1:30" ht="14.25" customHeight="1" x14ac:dyDescent="0.25">
      <c r="A2151" s="89" t="s">
        <v>1730</v>
      </c>
      <c r="B2151" s="89"/>
      <c r="C2151" s="89"/>
      <c r="D2151" s="89"/>
      <c r="E2151" s="89"/>
      <c r="F2151" s="89"/>
      <c r="G2151" s="89"/>
      <c r="H2151" s="89"/>
      <c r="I2151" s="89"/>
      <c r="J2151" s="89"/>
      <c r="K2151" s="89"/>
      <c r="L2151" s="89"/>
      <c r="M2151" s="89"/>
      <c r="N2151" s="89"/>
      <c r="O2151" s="89"/>
    </row>
    <row r="2152" spans="1:30" x14ac:dyDescent="0.25">
      <c r="B2152" s="79" t="s">
        <v>51</v>
      </c>
      <c r="C2152" s="79"/>
      <c r="D2152" s="79"/>
      <c r="F2152" s="79" t="s">
        <v>52</v>
      </c>
      <c r="G2152" s="79"/>
      <c r="H2152" s="79"/>
      <c r="I2152" s="79"/>
      <c r="J2152" s="79" t="s">
        <v>53</v>
      </c>
      <c r="K2152" s="79"/>
      <c r="L2152" s="79"/>
      <c r="N2152" s="79" t="s">
        <v>54</v>
      </c>
      <c r="O2152" s="79"/>
      <c r="P2152" s="79"/>
      <c r="Q2152" s="79"/>
      <c r="R2152" s="79"/>
      <c r="S2152" s="79"/>
      <c r="T2152" s="79"/>
      <c r="U2152" s="79"/>
      <c r="V2152" s="79"/>
      <c r="W2152" s="79"/>
      <c r="X2152" s="79"/>
      <c r="Y2152" s="79"/>
      <c r="Z2152" s="79"/>
      <c r="AA2152" s="79"/>
      <c r="AC2152" s="80" t="s">
        <v>55</v>
      </c>
      <c r="AD2152" s="80"/>
    </row>
    <row r="2153" spans="1:30" x14ac:dyDescent="0.25">
      <c r="B2153" s="90" t="s">
        <v>1731</v>
      </c>
      <c r="C2153" s="90"/>
      <c r="D2153" s="90"/>
      <c r="F2153" s="90" t="s">
        <v>62</v>
      </c>
      <c r="G2153" s="90"/>
      <c r="H2153" s="90"/>
      <c r="I2153" s="90"/>
      <c r="J2153" s="90" t="s">
        <v>1732</v>
      </c>
      <c r="K2153" s="90"/>
      <c r="L2153" s="90"/>
      <c r="N2153" s="90" t="s">
        <v>1733</v>
      </c>
      <c r="O2153" s="90"/>
      <c r="P2153" s="90"/>
      <c r="Q2153" s="90"/>
      <c r="R2153" s="90"/>
      <c r="S2153" s="90"/>
      <c r="T2153" s="90"/>
      <c r="U2153" s="90"/>
      <c r="V2153" s="90"/>
      <c r="W2153" s="90"/>
      <c r="X2153" s="90"/>
      <c r="Y2153" s="90"/>
      <c r="Z2153" s="90"/>
      <c r="AA2153" s="90"/>
      <c r="AC2153" s="82">
        <v>5000</v>
      </c>
      <c r="AD2153" s="82"/>
    </row>
    <row r="2154" spans="1:30" x14ac:dyDescent="0.25">
      <c r="C2154" s="91" t="s">
        <v>2</v>
      </c>
      <c r="G2154" s="91" t="s">
        <v>2</v>
      </c>
      <c r="K2154" s="91" t="s">
        <v>2</v>
      </c>
      <c r="O2154" s="92" t="s">
        <v>1734</v>
      </c>
      <c r="P2154" s="92"/>
      <c r="Q2154" s="92"/>
      <c r="R2154" s="92"/>
      <c r="S2154" s="92"/>
      <c r="T2154" s="92"/>
      <c r="U2154" s="92"/>
      <c r="V2154" s="92"/>
      <c r="W2154" s="92"/>
      <c r="X2154" s="92"/>
      <c r="Y2154" s="92"/>
      <c r="Z2154" s="92"/>
      <c r="AA2154" s="92"/>
      <c r="AB2154" s="92"/>
      <c r="AC2154" s="93">
        <v>3000</v>
      </c>
      <c r="AD2154" s="93"/>
    </row>
    <row r="2155" spans="1:30" x14ac:dyDescent="0.25">
      <c r="C2155" s="91" t="s">
        <v>2</v>
      </c>
      <c r="G2155" s="91" t="s">
        <v>2</v>
      </c>
      <c r="K2155" s="91" t="s">
        <v>2</v>
      </c>
      <c r="O2155" s="92" t="s">
        <v>1734</v>
      </c>
      <c r="P2155" s="92"/>
      <c r="Q2155" s="92"/>
      <c r="R2155" s="92"/>
      <c r="S2155" s="92"/>
      <c r="T2155" s="92"/>
      <c r="U2155" s="92"/>
      <c r="V2155" s="92"/>
      <c r="W2155" s="92"/>
      <c r="X2155" s="92"/>
      <c r="Y2155" s="92"/>
      <c r="Z2155" s="92"/>
      <c r="AA2155" s="92"/>
      <c r="AB2155" s="92"/>
      <c r="AC2155" s="93">
        <v>2000</v>
      </c>
      <c r="AD2155" s="93"/>
    </row>
    <row r="2156" spans="1:30" x14ac:dyDescent="0.25">
      <c r="B2156" s="90" t="s">
        <v>1735</v>
      </c>
      <c r="C2156" s="90"/>
      <c r="D2156" s="90"/>
      <c r="F2156" s="90" t="s">
        <v>62</v>
      </c>
      <c r="G2156" s="90"/>
      <c r="H2156" s="90"/>
      <c r="I2156" s="90"/>
      <c r="J2156" s="90" t="s">
        <v>1736</v>
      </c>
      <c r="K2156" s="90"/>
      <c r="L2156" s="90"/>
      <c r="N2156" s="90" t="s">
        <v>1737</v>
      </c>
      <c r="O2156" s="90"/>
      <c r="P2156" s="90"/>
      <c r="Q2156" s="90"/>
      <c r="R2156" s="90"/>
      <c r="S2156" s="90"/>
      <c r="T2156" s="90"/>
      <c r="U2156" s="90"/>
      <c r="V2156" s="90"/>
      <c r="W2156" s="90"/>
      <c r="X2156" s="90"/>
      <c r="Y2156" s="90"/>
      <c r="Z2156" s="90"/>
      <c r="AA2156" s="90"/>
      <c r="AC2156" s="82">
        <v>1000</v>
      </c>
      <c r="AD2156" s="82"/>
    </row>
    <row r="2157" spans="1:30" x14ac:dyDescent="0.25">
      <c r="C2157" s="91" t="s">
        <v>2</v>
      </c>
      <c r="G2157" s="91" t="s">
        <v>2</v>
      </c>
      <c r="K2157" s="91" t="s">
        <v>2</v>
      </c>
      <c r="O2157" s="92" t="s">
        <v>1734</v>
      </c>
      <c r="P2157" s="92"/>
      <c r="Q2157" s="92"/>
      <c r="R2157" s="92"/>
      <c r="S2157" s="92"/>
      <c r="T2157" s="92"/>
      <c r="U2157" s="92"/>
      <c r="V2157" s="92"/>
      <c r="W2157" s="92"/>
      <c r="X2157" s="92"/>
      <c r="Y2157" s="92"/>
      <c r="Z2157" s="92"/>
      <c r="AA2157" s="92"/>
      <c r="AB2157" s="92"/>
    </row>
    <row r="2158" spans="1:30" x14ac:dyDescent="0.25">
      <c r="B2158" s="90" t="s">
        <v>1738</v>
      </c>
      <c r="C2158" s="90"/>
      <c r="D2158" s="90"/>
      <c r="F2158" s="90" t="s">
        <v>62</v>
      </c>
      <c r="G2158" s="90"/>
      <c r="H2158" s="90"/>
      <c r="I2158" s="90"/>
      <c r="J2158" s="90" t="s">
        <v>1739</v>
      </c>
      <c r="K2158" s="90"/>
      <c r="L2158" s="90"/>
      <c r="N2158" s="90" t="s">
        <v>1740</v>
      </c>
      <c r="O2158" s="90"/>
      <c r="P2158" s="90"/>
      <c r="Q2158" s="90"/>
      <c r="R2158" s="90"/>
      <c r="S2158" s="90"/>
      <c r="T2158" s="90"/>
      <c r="U2158" s="90"/>
      <c r="V2158" s="90"/>
      <c r="W2158" s="90"/>
      <c r="X2158" s="90"/>
      <c r="Y2158" s="90"/>
      <c r="Z2158" s="90"/>
      <c r="AA2158" s="90"/>
      <c r="AC2158" s="82">
        <v>1000</v>
      </c>
      <c r="AD2158" s="82"/>
    </row>
    <row r="2159" spans="1:30" x14ac:dyDescent="0.25">
      <c r="C2159" s="91" t="s">
        <v>2</v>
      </c>
      <c r="G2159" s="91" t="s">
        <v>2</v>
      </c>
      <c r="K2159" s="91" t="s">
        <v>2</v>
      </c>
      <c r="O2159" s="92" t="s">
        <v>1734</v>
      </c>
      <c r="P2159" s="92"/>
      <c r="Q2159" s="92"/>
      <c r="R2159" s="92"/>
      <c r="S2159" s="92"/>
      <c r="T2159" s="92"/>
      <c r="U2159" s="92"/>
      <c r="V2159" s="92"/>
      <c r="W2159" s="92"/>
      <c r="X2159" s="92"/>
      <c r="Y2159" s="92"/>
      <c r="Z2159" s="92"/>
      <c r="AA2159" s="92"/>
      <c r="AB2159" s="92"/>
    </row>
    <row r="2160" spans="1:30" x14ac:dyDescent="0.25">
      <c r="B2160" s="90" t="s">
        <v>1741</v>
      </c>
      <c r="C2160" s="90"/>
      <c r="D2160" s="90"/>
      <c r="F2160" s="90" t="s">
        <v>62</v>
      </c>
      <c r="G2160" s="90"/>
      <c r="H2160" s="90"/>
      <c r="I2160" s="90"/>
      <c r="J2160" s="90" t="s">
        <v>1742</v>
      </c>
      <c r="K2160" s="90"/>
      <c r="L2160" s="90"/>
      <c r="N2160" s="90" t="s">
        <v>1743</v>
      </c>
      <c r="O2160" s="90"/>
      <c r="P2160" s="90"/>
      <c r="Q2160" s="90"/>
      <c r="R2160" s="90"/>
      <c r="S2160" s="90"/>
      <c r="T2160" s="90"/>
      <c r="U2160" s="90"/>
      <c r="V2160" s="90"/>
      <c r="W2160" s="90"/>
      <c r="X2160" s="90"/>
      <c r="Y2160" s="90"/>
      <c r="Z2160" s="90"/>
      <c r="AA2160" s="90"/>
      <c r="AC2160" s="82">
        <v>2000</v>
      </c>
      <c r="AD2160" s="82"/>
    </row>
    <row r="2161" spans="2:30" x14ac:dyDescent="0.25">
      <c r="C2161" s="91" t="s">
        <v>2</v>
      </c>
      <c r="G2161" s="91" t="s">
        <v>2</v>
      </c>
      <c r="K2161" s="91" t="s">
        <v>2</v>
      </c>
      <c r="O2161" s="92" t="s">
        <v>1734</v>
      </c>
      <c r="P2161" s="92"/>
      <c r="Q2161" s="92"/>
      <c r="R2161" s="92"/>
      <c r="S2161" s="92"/>
      <c r="T2161" s="92"/>
      <c r="U2161" s="92"/>
      <c r="V2161" s="92"/>
      <c r="W2161" s="92"/>
      <c r="X2161" s="92"/>
      <c r="Y2161" s="92"/>
      <c r="Z2161" s="92"/>
      <c r="AA2161" s="92"/>
      <c r="AB2161" s="92"/>
    </row>
    <row r="2162" spans="2:30" x14ac:dyDescent="0.25">
      <c r="B2162" s="90" t="s">
        <v>1744</v>
      </c>
      <c r="C2162" s="90"/>
      <c r="D2162" s="90"/>
      <c r="F2162" s="90" t="s">
        <v>62</v>
      </c>
      <c r="G2162" s="90"/>
      <c r="H2162" s="90"/>
      <c r="I2162" s="90"/>
      <c r="J2162" s="90" t="s">
        <v>1745</v>
      </c>
      <c r="K2162" s="90"/>
      <c r="L2162" s="90"/>
      <c r="N2162" s="90" t="s">
        <v>1746</v>
      </c>
      <c r="O2162" s="90"/>
      <c r="P2162" s="90"/>
      <c r="Q2162" s="90"/>
      <c r="R2162" s="90"/>
      <c r="S2162" s="90"/>
      <c r="T2162" s="90"/>
      <c r="U2162" s="90"/>
      <c r="V2162" s="90"/>
      <c r="W2162" s="90"/>
      <c r="X2162" s="90"/>
      <c r="Y2162" s="90"/>
      <c r="Z2162" s="90"/>
      <c r="AA2162" s="90"/>
      <c r="AC2162" s="82">
        <v>2000</v>
      </c>
      <c r="AD2162" s="82"/>
    </row>
    <row r="2163" spans="2:30" x14ac:dyDescent="0.25">
      <c r="C2163" s="91" t="s">
        <v>2</v>
      </c>
      <c r="G2163" s="91" t="s">
        <v>2</v>
      </c>
      <c r="K2163" s="91" t="s">
        <v>2</v>
      </c>
      <c r="O2163" s="92" t="s">
        <v>1734</v>
      </c>
      <c r="P2163" s="92"/>
      <c r="Q2163" s="92"/>
      <c r="R2163" s="92"/>
      <c r="S2163" s="92"/>
      <c r="T2163" s="92"/>
      <c r="U2163" s="92"/>
      <c r="V2163" s="92"/>
      <c r="W2163" s="92"/>
      <c r="X2163" s="92"/>
      <c r="Y2163" s="92"/>
      <c r="Z2163" s="92"/>
      <c r="AA2163" s="92"/>
      <c r="AB2163" s="92"/>
    </row>
    <row r="2164" spans="2:30" x14ac:dyDescent="0.25">
      <c r="B2164" s="90" t="s">
        <v>1747</v>
      </c>
      <c r="C2164" s="90"/>
      <c r="D2164" s="90"/>
      <c r="F2164" s="90" t="s">
        <v>62</v>
      </c>
      <c r="G2164" s="90"/>
      <c r="H2164" s="90"/>
      <c r="I2164" s="90"/>
      <c r="J2164" s="90" t="s">
        <v>1748</v>
      </c>
      <c r="K2164" s="90"/>
      <c r="L2164" s="90"/>
      <c r="N2164" s="90" t="s">
        <v>1749</v>
      </c>
      <c r="O2164" s="90"/>
      <c r="P2164" s="90"/>
      <c r="Q2164" s="90"/>
      <c r="R2164" s="90"/>
      <c r="S2164" s="90"/>
      <c r="T2164" s="90"/>
      <c r="U2164" s="90"/>
      <c r="V2164" s="90"/>
      <c r="W2164" s="90"/>
      <c r="X2164" s="90"/>
      <c r="Y2164" s="90"/>
      <c r="Z2164" s="90"/>
      <c r="AA2164" s="90"/>
      <c r="AC2164" s="82">
        <v>2000</v>
      </c>
      <c r="AD2164" s="82"/>
    </row>
    <row r="2165" spans="2:30" x14ac:dyDescent="0.25">
      <c r="C2165" s="91" t="s">
        <v>2</v>
      </c>
      <c r="G2165" s="91" t="s">
        <v>2</v>
      </c>
      <c r="K2165" s="91" t="s">
        <v>2</v>
      </c>
      <c r="O2165" s="92" t="s">
        <v>1734</v>
      </c>
      <c r="P2165" s="92"/>
      <c r="Q2165" s="92"/>
      <c r="R2165" s="92"/>
      <c r="S2165" s="92"/>
      <c r="T2165" s="92"/>
      <c r="U2165" s="92"/>
      <c r="V2165" s="92"/>
      <c r="W2165" s="92"/>
      <c r="X2165" s="92"/>
      <c r="Y2165" s="92"/>
      <c r="Z2165" s="92"/>
      <c r="AA2165" s="92"/>
      <c r="AB2165" s="92"/>
    </row>
    <row r="2166" spans="2:30" x14ac:dyDescent="0.25">
      <c r="B2166" s="90" t="s">
        <v>1750</v>
      </c>
      <c r="C2166" s="90"/>
      <c r="D2166" s="90"/>
      <c r="F2166" s="90" t="s">
        <v>62</v>
      </c>
      <c r="G2166" s="90"/>
      <c r="H2166" s="90"/>
      <c r="I2166" s="90"/>
      <c r="J2166" s="90" t="s">
        <v>1751</v>
      </c>
      <c r="K2166" s="90"/>
      <c r="L2166" s="90"/>
      <c r="N2166" s="90" t="s">
        <v>1752</v>
      </c>
      <c r="O2166" s="90"/>
      <c r="P2166" s="90"/>
      <c r="Q2166" s="90"/>
      <c r="R2166" s="90"/>
      <c r="S2166" s="90"/>
      <c r="T2166" s="90"/>
      <c r="U2166" s="90"/>
      <c r="V2166" s="90"/>
      <c r="W2166" s="90"/>
      <c r="X2166" s="90"/>
      <c r="Y2166" s="90"/>
      <c r="Z2166" s="90"/>
      <c r="AA2166" s="90"/>
      <c r="AC2166" s="82">
        <v>1400</v>
      </c>
      <c r="AD2166" s="82"/>
    </row>
    <row r="2167" spans="2:30" x14ac:dyDescent="0.25">
      <c r="C2167" s="91" t="s">
        <v>2</v>
      </c>
      <c r="G2167" s="91" t="s">
        <v>2</v>
      </c>
      <c r="K2167" s="91" t="s">
        <v>2</v>
      </c>
      <c r="O2167" s="92" t="s">
        <v>1734</v>
      </c>
      <c r="P2167" s="92"/>
      <c r="Q2167" s="92"/>
      <c r="R2167" s="92"/>
      <c r="S2167" s="92"/>
      <c r="T2167" s="92"/>
      <c r="U2167" s="92"/>
      <c r="V2167" s="92"/>
      <c r="W2167" s="92"/>
      <c r="X2167" s="92"/>
      <c r="Y2167" s="92"/>
      <c r="Z2167" s="92"/>
      <c r="AA2167" s="92"/>
      <c r="AB2167" s="92"/>
    </row>
    <row r="2168" spans="2:30" x14ac:dyDescent="0.25">
      <c r="B2168" s="90" t="s">
        <v>1753</v>
      </c>
      <c r="C2168" s="90"/>
      <c r="D2168" s="90"/>
      <c r="F2168" s="90" t="s">
        <v>62</v>
      </c>
      <c r="G2168" s="90"/>
      <c r="H2168" s="90"/>
      <c r="I2168" s="90"/>
      <c r="J2168" s="90" t="s">
        <v>1754</v>
      </c>
      <c r="K2168" s="90"/>
      <c r="L2168" s="90"/>
      <c r="N2168" s="90" t="s">
        <v>1755</v>
      </c>
      <c r="O2168" s="90"/>
      <c r="P2168" s="90"/>
      <c r="Q2168" s="90"/>
      <c r="R2168" s="90"/>
      <c r="S2168" s="90"/>
      <c r="T2168" s="90"/>
      <c r="U2168" s="90"/>
      <c r="V2168" s="90"/>
      <c r="W2168" s="90"/>
      <c r="X2168" s="90"/>
      <c r="Y2168" s="90"/>
      <c r="Z2168" s="90"/>
      <c r="AA2168" s="90"/>
      <c r="AC2168" s="82">
        <v>3500</v>
      </c>
      <c r="AD2168" s="82"/>
    </row>
    <row r="2169" spans="2:30" x14ac:dyDescent="0.25">
      <c r="C2169" s="91" t="s">
        <v>2</v>
      </c>
      <c r="G2169" s="91" t="s">
        <v>2</v>
      </c>
      <c r="K2169" s="91" t="s">
        <v>2</v>
      </c>
      <c r="O2169" s="92" t="s">
        <v>1734</v>
      </c>
      <c r="P2169" s="92"/>
      <c r="Q2169" s="92"/>
      <c r="R2169" s="92"/>
      <c r="S2169" s="92"/>
      <c r="T2169" s="92"/>
      <c r="U2169" s="92"/>
      <c r="V2169" s="92"/>
      <c r="W2169" s="92"/>
      <c r="X2169" s="92"/>
      <c r="Y2169" s="92"/>
      <c r="Z2169" s="92"/>
      <c r="AA2169" s="92"/>
      <c r="AB2169" s="92"/>
      <c r="AC2169" s="93">
        <v>2000</v>
      </c>
      <c r="AD2169" s="93"/>
    </row>
    <row r="2170" spans="2:30" x14ac:dyDescent="0.25">
      <c r="C2170" s="91" t="s">
        <v>2</v>
      </c>
      <c r="G2170" s="91" t="s">
        <v>2</v>
      </c>
      <c r="K2170" s="91" t="s">
        <v>2</v>
      </c>
      <c r="O2170" s="92" t="s">
        <v>1734</v>
      </c>
      <c r="P2170" s="92"/>
      <c r="Q2170" s="92"/>
      <c r="R2170" s="92"/>
      <c r="S2170" s="92"/>
      <c r="T2170" s="92"/>
      <c r="U2170" s="92"/>
      <c r="V2170" s="92"/>
      <c r="W2170" s="92"/>
      <c r="X2170" s="92"/>
      <c r="Y2170" s="92"/>
      <c r="Z2170" s="92"/>
      <c r="AA2170" s="92"/>
      <c r="AB2170" s="92"/>
      <c r="AC2170" s="93">
        <v>1500</v>
      </c>
      <c r="AD2170" s="93"/>
    </row>
    <row r="2171" spans="2:30" x14ac:dyDescent="0.25">
      <c r="B2171" s="90" t="s">
        <v>1756</v>
      </c>
      <c r="C2171" s="90"/>
      <c r="D2171" s="90"/>
      <c r="F2171" s="90" t="s">
        <v>62</v>
      </c>
      <c r="G2171" s="90"/>
      <c r="H2171" s="90"/>
      <c r="I2171" s="90"/>
      <c r="J2171" s="90" t="s">
        <v>1757</v>
      </c>
      <c r="K2171" s="90"/>
      <c r="L2171" s="90"/>
      <c r="N2171" s="90" t="s">
        <v>1758</v>
      </c>
      <c r="O2171" s="90"/>
      <c r="P2171" s="90"/>
      <c r="Q2171" s="90"/>
      <c r="R2171" s="90"/>
      <c r="S2171" s="90"/>
      <c r="T2171" s="90"/>
      <c r="U2171" s="90"/>
      <c r="V2171" s="90"/>
      <c r="W2171" s="90"/>
      <c r="X2171" s="90"/>
      <c r="Y2171" s="90"/>
      <c r="Z2171" s="90"/>
      <c r="AA2171" s="90"/>
      <c r="AC2171" s="82">
        <v>1000</v>
      </c>
      <c r="AD2171" s="82"/>
    </row>
    <row r="2172" spans="2:30" x14ac:dyDescent="0.25">
      <c r="C2172" s="91" t="s">
        <v>2</v>
      </c>
      <c r="G2172" s="91" t="s">
        <v>2</v>
      </c>
      <c r="K2172" s="91" t="s">
        <v>2</v>
      </c>
      <c r="O2172" s="92" t="s">
        <v>1734</v>
      </c>
      <c r="P2172" s="92"/>
      <c r="Q2172" s="92"/>
      <c r="R2172" s="92"/>
      <c r="S2172" s="92"/>
      <c r="T2172" s="92"/>
      <c r="U2172" s="92"/>
      <c r="V2172" s="92"/>
      <c r="W2172" s="92"/>
      <c r="X2172" s="92"/>
      <c r="Y2172" s="92"/>
      <c r="Z2172" s="92"/>
      <c r="AA2172" s="92"/>
      <c r="AB2172" s="92"/>
    </row>
    <row r="2173" spans="2:30" x14ac:dyDescent="0.25">
      <c r="B2173" s="90" t="s">
        <v>1759</v>
      </c>
      <c r="C2173" s="90"/>
      <c r="D2173" s="90"/>
      <c r="F2173" s="90" t="s">
        <v>62</v>
      </c>
      <c r="G2173" s="90"/>
      <c r="H2173" s="90"/>
      <c r="I2173" s="90"/>
      <c r="J2173" s="90" t="s">
        <v>1760</v>
      </c>
      <c r="K2173" s="90"/>
      <c r="L2173" s="90"/>
      <c r="N2173" s="90" t="s">
        <v>1761</v>
      </c>
      <c r="O2173" s="90"/>
      <c r="P2173" s="90"/>
      <c r="Q2173" s="90"/>
      <c r="R2173" s="90"/>
      <c r="S2173" s="90"/>
      <c r="T2173" s="90"/>
      <c r="U2173" s="90"/>
      <c r="V2173" s="90"/>
      <c r="W2173" s="90"/>
      <c r="X2173" s="90"/>
      <c r="Y2173" s="90"/>
      <c r="Z2173" s="90"/>
      <c r="AA2173" s="90"/>
      <c r="AC2173" s="82">
        <v>3000</v>
      </c>
      <c r="AD2173" s="82"/>
    </row>
    <row r="2174" spans="2:30" x14ac:dyDescent="0.25">
      <c r="C2174" s="91" t="s">
        <v>2</v>
      </c>
      <c r="G2174" s="91" t="s">
        <v>2</v>
      </c>
      <c r="K2174" s="91" t="s">
        <v>2</v>
      </c>
      <c r="O2174" s="92" t="s">
        <v>1734</v>
      </c>
      <c r="P2174" s="92"/>
      <c r="Q2174" s="92"/>
      <c r="R2174" s="92"/>
      <c r="S2174" s="92"/>
      <c r="T2174" s="92"/>
      <c r="U2174" s="92"/>
      <c r="V2174" s="92"/>
      <c r="W2174" s="92"/>
      <c r="X2174" s="92"/>
      <c r="Y2174" s="92"/>
      <c r="Z2174" s="92"/>
      <c r="AA2174" s="92"/>
      <c r="AB2174" s="92"/>
      <c r="AC2174" s="93">
        <v>1000</v>
      </c>
      <c r="AD2174" s="93"/>
    </row>
    <row r="2175" spans="2:30" x14ac:dyDescent="0.25">
      <c r="C2175" s="91" t="s">
        <v>2</v>
      </c>
      <c r="G2175" s="91" t="s">
        <v>2</v>
      </c>
      <c r="K2175" s="91" t="s">
        <v>2</v>
      </c>
      <c r="O2175" s="92" t="s">
        <v>1734</v>
      </c>
      <c r="P2175" s="92"/>
      <c r="Q2175" s="92"/>
      <c r="R2175" s="92"/>
      <c r="S2175" s="92"/>
      <c r="T2175" s="92"/>
      <c r="U2175" s="92"/>
      <c r="V2175" s="92"/>
      <c r="W2175" s="92"/>
      <c r="X2175" s="92"/>
      <c r="Y2175" s="92"/>
      <c r="Z2175" s="92"/>
      <c r="AA2175" s="92"/>
      <c r="AB2175" s="92"/>
      <c r="AC2175" s="93">
        <v>2000</v>
      </c>
      <c r="AD2175" s="93"/>
    </row>
    <row r="2176" spans="2:30" ht="15.75" customHeight="1" x14ac:dyDescent="0.25"/>
    <row r="2177" spans="1:30" ht="12" customHeight="1" x14ac:dyDescent="0.25"/>
    <row r="2178" spans="1:30" ht="13.5" customHeight="1" x14ac:dyDescent="0.25">
      <c r="A2178" s="85" t="s">
        <v>45</v>
      </c>
      <c r="B2178" s="85"/>
      <c r="C2178" s="85"/>
      <c r="D2178" s="85"/>
      <c r="E2178" s="85"/>
      <c r="F2178" s="85"/>
      <c r="G2178" s="85"/>
      <c r="H2178" s="85"/>
      <c r="I2178" s="85"/>
      <c r="J2178" s="85"/>
      <c r="K2178" s="85"/>
      <c r="L2178" s="85"/>
      <c r="M2178" s="85"/>
      <c r="R2178" s="86" t="s">
        <v>1762</v>
      </c>
      <c r="S2178" s="86"/>
      <c r="T2178" s="86"/>
      <c r="U2178" s="86"/>
      <c r="V2178" s="86"/>
      <c r="W2178" s="86"/>
      <c r="X2178" s="86"/>
      <c r="Y2178" s="86"/>
      <c r="Z2178" s="86"/>
      <c r="AA2178" s="86"/>
      <c r="AB2178" s="86"/>
      <c r="AC2178" s="86"/>
      <c r="AD2178" s="86"/>
    </row>
    <row r="2179" spans="1:30" ht="25.5" customHeight="1" x14ac:dyDescent="0.25">
      <c r="C2179" s="77" t="s">
        <v>47</v>
      </c>
      <c r="D2179" s="77"/>
      <c r="E2179" s="77"/>
      <c r="F2179" s="77"/>
      <c r="G2179" s="77"/>
      <c r="H2179" s="77"/>
      <c r="I2179" s="77"/>
      <c r="J2179" s="77"/>
      <c r="K2179" s="77"/>
      <c r="L2179" s="77"/>
      <c r="M2179" s="77"/>
      <c r="N2179" s="77"/>
      <c r="O2179" s="77"/>
      <c r="P2179" s="77"/>
      <c r="Q2179" s="77"/>
      <c r="R2179" s="77"/>
      <c r="S2179" s="77"/>
      <c r="T2179" s="77"/>
      <c r="U2179" s="77"/>
      <c r="V2179" s="77"/>
      <c r="W2179" s="77"/>
      <c r="X2179" s="77"/>
      <c r="Y2179" s="77"/>
      <c r="Z2179" s="77"/>
      <c r="AA2179" s="77"/>
      <c r="AB2179" s="77"/>
      <c r="AC2179" s="77"/>
    </row>
    <row r="2180" spans="1:30" ht="7.5" customHeight="1" x14ac:dyDescent="0.25"/>
    <row r="2181" spans="1:30" ht="18.75" customHeight="1" x14ac:dyDescent="0.25">
      <c r="I2181" s="87" t="s">
        <v>48</v>
      </c>
      <c r="J2181" s="87"/>
      <c r="K2181" s="87"/>
      <c r="L2181" s="87"/>
      <c r="M2181" s="87"/>
      <c r="N2181" s="87"/>
      <c r="O2181" s="87"/>
      <c r="P2181" s="87"/>
      <c r="S2181" s="88" t="s">
        <v>49</v>
      </c>
      <c r="T2181" s="88"/>
      <c r="U2181" s="88"/>
      <c r="V2181" s="88"/>
      <c r="W2181" s="88"/>
      <c r="X2181" s="88"/>
      <c r="Y2181" s="88"/>
    </row>
    <row r="2182" spans="1:30" ht="6.75" customHeight="1" x14ac:dyDescent="0.25"/>
    <row r="2183" spans="1:30" ht="14.25" customHeight="1" x14ac:dyDescent="0.25">
      <c r="A2183" s="89" t="s">
        <v>1730</v>
      </c>
      <c r="B2183" s="89"/>
      <c r="C2183" s="89"/>
      <c r="D2183" s="89"/>
      <c r="E2183" s="89"/>
      <c r="F2183" s="89"/>
      <c r="G2183" s="89"/>
      <c r="H2183" s="89"/>
      <c r="I2183" s="89"/>
      <c r="J2183" s="89"/>
      <c r="K2183" s="89"/>
      <c r="L2183" s="89"/>
      <c r="M2183" s="89"/>
      <c r="N2183" s="89"/>
      <c r="O2183" s="89"/>
    </row>
    <row r="2184" spans="1:30" x14ac:dyDescent="0.25">
      <c r="B2184" s="79" t="s">
        <v>51</v>
      </c>
      <c r="C2184" s="79"/>
      <c r="D2184" s="79"/>
      <c r="F2184" s="79" t="s">
        <v>52</v>
      </c>
      <c r="G2184" s="79"/>
      <c r="H2184" s="79"/>
      <c r="I2184" s="79"/>
      <c r="J2184" s="79" t="s">
        <v>53</v>
      </c>
      <c r="K2184" s="79"/>
      <c r="L2184" s="79"/>
      <c r="N2184" s="79" t="s">
        <v>54</v>
      </c>
      <c r="O2184" s="79"/>
      <c r="P2184" s="79"/>
      <c r="Q2184" s="79"/>
      <c r="R2184" s="79"/>
      <c r="S2184" s="79"/>
      <c r="T2184" s="79"/>
      <c r="U2184" s="79"/>
      <c r="V2184" s="79"/>
      <c r="W2184" s="79"/>
      <c r="X2184" s="79"/>
      <c r="Y2184" s="79"/>
      <c r="Z2184" s="79"/>
      <c r="AA2184" s="79"/>
      <c r="AC2184" s="80" t="s">
        <v>55</v>
      </c>
      <c r="AD2184" s="80"/>
    </row>
    <row r="2185" spans="1:30" x14ac:dyDescent="0.25">
      <c r="B2185" s="90" t="s">
        <v>1763</v>
      </c>
      <c r="C2185" s="90"/>
      <c r="D2185" s="90"/>
      <c r="F2185" s="90" t="s">
        <v>62</v>
      </c>
      <c r="G2185" s="90"/>
      <c r="H2185" s="90"/>
      <c r="I2185" s="90"/>
      <c r="J2185" s="90" t="s">
        <v>1764</v>
      </c>
      <c r="K2185" s="90"/>
      <c r="L2185" s="90"/>
      <c r="N2185" s="90" t="s">
        <v>1765</v>
      </c>
      <c r="O2185" s="90"/>
      <c r="P2185" s="90"/>
      <c r="Q2185" s="90"/>
      <c r="R2185" s="90"/>
      <c r="S2185" s="90"/>
      <c r="T2185" s="90"/>
      <c r="U2185" s="90"/>
      <c r="V2185" s="90"/>
      <c r="W2185" s="90"/>
      <c r="X2185" s="90"/>
      <c r="Y2185" s="90"/>
      <c r="Z2185" s="90"/>
      <c r="AA2185" s="90"/>
      <c r="AC2185" s="82">
        <v>1000</v>
      </c>
      <c r="AD2185" s="82"/>
    </row>
    <row r="2186" spans="1:30" x14ac:dyDescent="0.25">
      <c r="C2186" s="91" t="s">
        <v>2</v>
      </c>
      <c r="G2186" s="91" t="s">
        <v>2</v>
      </c>
      <c r="K2186" s="91" t="s">
        <v>2</v>
      </c>
      <c r="O2186" s="92" t="s">
        <v>1734</v>
      </c>
      <c r="P2186" s="92"/>
      <c r="Q2186" s="92"/>
      <c r="R2186" s="92"/>
      <c r="S2186" s="92"/>
      <c r="T2186" s="92"/>
      <c r="U2186" s="92"/>
      <c r="V2186" s="92"/>
      <c r="W2186" s="92"/>
      <c r="X2186" s="92"/>
      <c r="Y2186" s="92"/>
      <c r="Z2186" s="92"/>
      <c r="AA2186" s="92"/>
      <c r="AB2186" s="92"/>
    </row>
    <row r="2187" spans="1:30" x14ac:dyDescent="0.25">
      <c r="B2187" s="90" t="s">
        <v>1766</v>
      </c>
      <c r="C2187" s="90"/>
      <c r="D2187" s="90"/>
      <c r="F2187" s="90" t="s">
        <v>62</v>
      </c>
      <c r="G2187" s="90"/>
      <c r="H2187" s="90"/>
      <c r="I2187" s="90"/>
      <c r="J2187" s="90" t="s">
        <v>1767</v>
      </c>
      <c r="K2187" s="90"/>
      <c r="L2187" s="90"/>
      <c r="N2187" s="90" t="s">
        <v>1768</v>
      </c>
      <c r="O2187" s="90"/>
      <c r="P2187" s="90"/>
      <c r="Q2187" s="90"/>
      <c r="R2187" s="90"/>
      <c r="S2187" s="90"/>
      <c r="T2187" s="90"/>
      <c r="U2187" s="90"/>
      <c r="V2187" s="90"/>
      <c r="W2187" s="90"/>
      <c r="X2187" s="90"/>
      <c r="Y2187" s="90"/>
      <c r="Z2187" s="90"/>
      <c r="AA2187" s="90"/>
      <c r="AC2187" s="82">
        <v>1000</v>
      </c>
      <c r="AD2187" s="82"/>
    </row>
    <row r="2188" spans="1:30" x14ac:dyDescent="0.25">
      <c r="C2188" s="91" t="s">
        <v>2</v>
      </c>
      <c r="G2188" s="91" t="s">
        <v>2</v>
      </c>
      <c r="K2188" s="91" t="s">
        <v>2</v>
      </c>
      <c r="O2188" s="92" t="s">
        <v>1734</v>
      </c>
      <c r="P2188" s="92"/>
      <c r="Q2188" s="92"/>
      <c r="R2188" s="92"/>
      <c r="S2188" s="92"/>
      <c r="T2188" s="92"/>
      <c r="U2188" s="92"/>
      <c r="V2188" s="92"/>
      <c r="W2188" s="92"/>
      <c r="X2188" s="92"/>
      <c r="Y2188" s="92"/>
      <c r="Z2188" s="92"/>
      <c r="AA2188" s="92"/>
      <c r="AB2188" s="92"/>
    </row>
    <row r="2189" spans="1:30" x14ac:dyDescent="0.25">
      <c r="B2189" s="90" t="s">
        <v>1769</v>
      </c>
      <c r="C2189" s="90"/>
      <c r="D2189" s="90"/>
      <c r="F2189" s="90" t="s">
        <v>62</v>
      </c>
      <c r="G2189" s="90"/>
      <c r="H2189" s="90"/>
      <c r="I2189" s="90"/>
      <c r="J2189" s="90" t="s">
        <v>1770</v>
      </c>
      <c r="K2189" s="90"/>
      <c r="L2189" s="90"/>
      <c r="N2189" s="90" t="s">
        <v>1771</v>
      </c>
      <c r="O2189" s="90"/>
      <c r="P2189" s="90"/>
      <c r="Q2189" s="90"/>
      <c r="R2189" s="90"/>
      <c r="S2189" s="90"/>
      <c r="T2189" s="90"/>
      <c r="U2189" s="90"/>
      <c r="V2189" s="90"/>
      <c r="W2189" s="90"/>
      <c r="X2189" s="90"/>
      <c r="Y2189" s="90"/>
      <c r="Z2189" s="90"/>
      <c r="AA2189" s="90"/>
      <c r="AC2189" s="82">
        <v>2000</v>
      </c>
      <c r="AD2189" s="82"/>
    </row>
    <row r="2190" spans="1:30" x14ac:dyDescent="0.25">
      <c r="C2190" s="91" t="s">
        <v>2</v>
      </c>
      <c r="G2190" s="91" t="s">
        <v>2</v>
      </c>
      <c r="K2190" s="91" t="s">
        <v>2</v>
      </c>
      <c r="O2190" s="92" t="s">
        <v>1734</v>
      </c>
      <c r="P2190" s="92"/>
      <c r="Q2190" s="92"/>
      <c r="R2190" s="92"/>
      <c r="S2190" s="92"/>
      <c r="T2190" s="92"/>
      <c r="U2190" s="92"/>
      <c r="V2190" s="92"/>
      <c r="W2190" s="92"/>
      <c r="X2190" s="92"/>
      <c r="Y2190" s="92"/>
      <c r="Z2190" s="92"/>
      <c r="AA2190" s="92"/>
      <c r="AB2190" s="92"/>
    </row>
    <row r="2191" spans="1:30" x14ac:dyDescent="0.25">
      <c r="B2191" s="90" t="s">
        <v>1772</v>
      </c>
      <c r="C2191" s="90"/>
      <c r="D2191" s="90"/>
      <c r="F2191" s="90" t="s">
        <v>62</v>
      </c>
      <c r="G2191" s="90"/>
      <c r="H2191" s="90"/>
      <c r="I2191" s="90"/>
      <c r="J2191" s="90" t="s">
        <v>1773</v>
      </c>
      <c r="K2191" s="90"/>
      <c r="L2191" s="90"/>
      <c r="N2191" s="90" t="s">
        <v>1774</v>
      </c>
      <c r="O2191" s="90"/>
      <c r="P2191" s="90"/>
      <c r="Q2191" s="90"/>
      <c r="R2191" s="90"/>
      <c r="S2191" s="90"/>
      <c r="T2191" s="90"/>
      <c r="U2191" s="90"/>
      <c r="V2191" s="90"/>
      <c r="W2191" s="90"/>
      <c r="X2191" s="90"/>
      <c r="Y2191" s="90"/>
      <c r="Z2191" s="90"/>
      <c r="AA2191" s="90"/>
      <c r="AC2191" s="82">
        <v>5000</v>
      </c>
      <c r="AD2191" s="82"/>
    </row>
    <row r="2192" spans="1:30" x14ac:dyDescent="0.25">
      <c r="C2192" s="91" t="s">
        <v>2</v>
      </c>
      <c r="G2192" s="91" t="s">
        <v>2</v>
      </c>
      <c r="K2192" s="91" t="s">
        <v>2</v>
      </c>
      <c r="O2192" s="92" t="s">
        <v>1734</v>
      </c>
      <c r="P2192" s="92"/>
      <c r="Q2192" s="92"/>
      <c r="R2192" s="92"/>
      <c r="S2192" s="92"/>
      <c r="T2192" s="92"/>
      <c r="U2192" s="92"/>
      <c r="V2192" s="92"/>
      <c r="W2192" s="92"/>
      <c r="X2192" s="92"/>
      <c r="Y2192" s="92"/>
      <c r="Z2192" s="92"/>
      <c r="AA2192" s="92"/>
      <c r="AB2192" s="92"/>
    </row>
    <row r="2193" spans="2:30" x14ac:dyDescent="0.25">
      <c r="B2193" s="90" t="s">
        <v>1775</v>
      </c>
      <c r="C2193" s="90"/>
      <c r="D2193" s="90"/>
      <c r="F2193" s="90" t="s">
        <v>62</v>
      </c>
      <c r="G2193" s="90"/>
      <c r="H2193" s="90"/>
      <c r="I2193" s="90"/>
      <c r="J2193" s="90" t="s">
        <v>1776</v>
      </c>
      <c r="K2193" s="90"/>
      <c r="L2193" s="90"/>
      <c r="N2193" s="90" t="s">
        <v>1777</v>
      </c>
      <c r="O2193" s="90"/>
      <c r="P2193" s="90"/>
      <c r="Q2193" s="90"/>
      <c r="R2193" s="90"/>
      <c r="S2193" s="90"/>
      <c r="T2193" s="90"/>
      <c r="U2193" s="90"/>
      <c r="V2193" s="90"/>
      <c r="W2193" s="90"/>
      <c r="X2193" s="90"/>
      <c r="Y2193" s="90"/>
      <c r="Z2193" s="90"/>
      <c r="AA2193" s="90"/>
      <c r="AC2193" s="82">
        <v>1000</v>
      </c>
      <c r="AD2193" s="82"/>
    </row>
    <row r="2194" spans="2:30" x14ac:dyDescent="0.25">
      <c r="C2194" s="91" t="s">
        <v>2</v>
      </c>
      <c r="G2194" s="91" t="s">
        <v>2</v>
      </c>
      <c r="K2194" s="91" t="s">
        <v>2</v>
      </c>
      <c r="O2194" s="92" t="s">
        <v>1734</v>
      </c>
      <c r="P2194" s="92"/>
      <c r="Q2194" s="92"/>
      <c r="R2194" s="92"/>
      <c r="S2194" s="92"/>
      <c r="T2194" s="92"/>
      <c r="U2194" s="92"/>
      <c r="V2194" s="92"/>
      <c r="W2194" s="92"/>
      <c r="X2194" s="92"/>
      <c r="Y2194" s="92"/>
      <c r="Z2194" s="92"/>
      <c r="AA2194" s="92"/>
      <c r="AB2194" s="92"/>
    </row>
    <row r="2195" spans="2:30" x14ac:dyDescent="0.25">
      <c r="B2195" s="90" t="s">
        <v>1778</v>
      </c>
      <c r="C2195" s="90"/>
      <c r="D2195" s="90"/>
      <c r="F2195" s="90" t="s">
        <v>62</v>
      </c>
      <c r="G2195" s="90"/>
      <c r="H2195" s="90"/>
      <c r="I2195" s="90"/>
      <c r="J2195" s="90" t="s">
        <v>1779</v>
      </c>
      <c r="K2195" s="90"/>
      <c r="L2195" s="90"/>
      <c r="N2195" s="90" t="s">
        <v>1780</v>
      </c>
      <c r="O2195" s="90"/>
      <c r="P2195" s="90"/>
      <c r="Q2195" s="90"/>
      <c r="R2195" s="90"/>
      <c r="S2195" s="90"/>
      <c r="T2195" s="90"/>
      <c r="U2195" s="90"/>
      <c r="V2195" s="90"/>
      <c r="W2195" s="90"/>
      <c r="X2195" s="90"/>
      <c r="Y2195" s="90"/>
      <c r="Z2195" s="90"/>
      <c r="AA2195" s="90"/>
      <c r="AC2195" s="82">
        <v>2000</v>
      </c>
      <c r="AD2195" s="82"/>
    </row>
    <row r="2196" spans="2:30" x14ac:dyDescent="0.25">
      <c r="C2196" s="91" t="s">
        <v>2</v>
      </c>
      <c r="G2196" s="91" t="s">
        <v>2</v>
      </c>
      <c r="K2196" s="91" t="s">
        <v>2</v>
      </c>
      <c r="O2196" s="92" t="s">
        <v>1734</v>
      </c>
      <c r="P2196" s="92"/>
      <c r="Q2196" s="92"/>
      <c r="R2196" s="92"/>
      <c r="S2196" s="92"/>
      <c r="T2196" s="92"/>
      <c r="U2196" s="92"/>
      <c r="V2196" s="92"/>
      <c r="W2196" s="92"/>
      <c r="X2196" s="92"/>
      <c r="Y2196" s="92"/>
      <c r="Z2196" s="92"/>
      <c r="AA2196" s="92"/>
      <c r="AB2196" s="92"/>
    </row>
    <row r="2197" spans="2:30" x14ac:dyDescent="0.25">
      <c r="B2197" s="90" t="s">
        <v>1781</v>
      </c>
      <c r="C2197" s="90"/>
      <c r="D2197" s="90"/>
      <c r="F2197" s="90" t="s">
        <v>62</v>
      </c>
      <c r="G2197" s="90"/>
      <c r="H2197" s="90"/>
      <c r="I2197" s="90"/>
      <c r="J2197" s="90" t="s">
        <v>1642</v>
      </c>
      <c r="K2197" s="90"/>
      <c r="L2197" s="90"/>
      <c r="N2197" s="90" t="s">
        <v>1643</v>
      </c>
      <c r="O2197" s="90"/>
      <c r="P2197" s="90"/>
      <c r="Q2197" s="90"/>
      <c r="R2197" s="90"/>
      <c r="S2197" s="90"/>
      <c r="T2197" s="90"/>
      <c r="U2197" s="90"/>
      <c r="V2197" s="90"/>
      <c r="W2197" s="90"/>
      <c r="X2197" s="90"/>
      <c r="Y2197" s="90"/>
      <c r="Z2197" s="90"/>
      <c r="AA2197" s="90"/>
      <c r="AC2197" s="82">
        <v>2000</v>
      </c>
      <c r="AD2197" s="82"/>
    </row>
    <row r="2198" spans="2:30" x14ac:dyDescent="0.25">
      <c r="C2198" s="91" t="s">
        <v>2</v>
      </c>
      <c r="G2198" s="91" t="s">
        <v>2</v>
      </c>
      <c r="K2198" s="91" t="s">
        <v>2</v>
      </c>
      <c r="O2198" s="92" t="s">
        <v>1734</v>
      </c>
      <c r="P2198" s="92"/>
      <c r="Q2198" s="92"/>
      <c r="R2198" s="92"/>
      <c r="S2198" s="92"/>
      <c r="T2198" s="92"/>
      <c r="U2198" s="92"/>
      <c r="V2198" s="92"/>
      <c r="W2198" s="92"/>
      <c r="X2198" s="92"/>
      <c r="Y2198" s="92"/>
      <c r="Z2198" s="92"/>
      <c r="AA2198" s="92"/>
      <c r="AB2198" s="92"/>
    </row>
    <row r="2199" spans="2:30" x14ac:dyDescent="0.25">
      <c r="B2199" s="90" t="s">
        <v>1782</v>
      </c>
      <c r="C2199" s="90"/>
      <c r="D2199" s="90"/>
      <c r="F2199" s="90" t="s">
        <v>172</v>
      </c>
      <c r="G2199" s="90"/>
      <c r="H2199" s="90"/>
      <c r="I2199" s="90"/>
      <c r="J2199" s="90" t="s">
        <v>1783</v>
      </c>
      <c r="K2199" s="90"/>
      <c r="L2199" s="90"/>
      <c r="N2199" s="90" t="s">
        <v>1784</v>
      </c>
      <c r="O2199" s="90"/>
      <c r="P2199" s="90"/>
      <c r="Q2199" s="90"/>
      <c r="R2199" s="90"/>
      <c r="S2199" s="90"/>
      <c r="T2199" s="90"/>
      <c r="U2199" s="90"/>
      <c r="V2199" s="90"/>
      <c r="W2199" s="90"/>
      <c r="X2199" s="90"/>
      <c r="Y2199" s="90"/>
      <c r="Z2199" s="90"/>
      <c r="AA2199" s="90"/>
      <c r="AC2199" s="82">
        <v>2000</v>
      </c>
      <c r="AD2199" s="82"/>
    </row>
    <row r="2200" spans="2:30" x14ac:dyDescent="0.25">
      <c r="C2200" s="91" t="s">
        <v>2</v>
      </c>
      <c r="G2200" s="91" t="s">
        <v>2</v>
      </c>
      <c r="K2200" s="91" t="s">
        <v>2</v>
      </c>
      <c r="O2200" s="92" t="s">
        <v>1734</v>
      </c>
      <c r="P2200" s="92"/>
      <c r="Q2200" s="92"/>
      <c r="R2200" s="92"/>
      <c r="S2200" s="92"/>
      <c r="T2200" s="92"/>
      <c r="U2200" s="92"/>
      <c r="V2200" s="92"/>
      <c r="W2200" s="92"/>
      <c r="X2200" s="92"/>
      <c r="Y2200" s="92"/>
      <c r="Z2200" s="92"/>
      <c r="AA2200" s="92"/>
      <c r="AB2200" s="92"/>
      <c r="AC2200" s="93">
        <v>1000</v>
      </c>
      <c r="AD2200" s="93"/>
    </row>
    <row r="2201" spans="2:30" x14ac:dyDescent="0.25">
      <c r="C2201" s="91" t="s">
        <v>2</v>
      </c>
      <c r="G2201" s="91" t="s">
        <v>2</v>
      </c>
      <c r="K2201" s="91" t="s">
        <v>2</v>
      </c>
      <c r="O2201" s="92" t="s">
        <v>1734</v>
      </c>
      <c r="P2201" s="92"/>
      <c r="Q2201" s="92"/>
      <c r="R2201" s="92"/>
      <c r="S2201" s="92"/>
      <c r="T2201" s="92"/>
      <c r="U2201" s="92"/>
      <c r="V2201" s="92"/>
      <c r="W2201" s="92"/>
      <c r="X2201" s="92"/>
      <c r="Y2201" s="92"/>
      <c r="Z2201" s="92"/>
      <c r="AA2201" s="92"/>
      <c r="AB2201" s="92"/>
      <c r="AC2201" s="93">
        <v>1000</v>
      </c>
      <c r="AD2201" s="93"/>
    </row>
    <row r="2202" spans="2:30" x14ac:dyDescent="0.25">
      <c r="B2202" s="90" t="s">
        <v>1785</v>
      </c>
      <c r="C2202" s="90"/>
      <c r="D2202" s="90"/>
      <c r="F2202" s="90" t="s">
        <v>172</v>
      </c>
      <c r="G2202" s="90"/>
      <c r="H2202" s="90"/>
      <c r="I2202" s="90"/>
      <c r="J2202" s="90" t="s">
        <v>1786</v>
      </c>
      <c r="K2202" s="90"/>
      <c r="L2202" s="90"/>
      <c r="N2202" s="90" t="s">
        <v>1787</v>
      </c>
      <c r="O2202" s="90"/>
      <c r="P2202" s="90"/>
      <c r="Q2202" s="90"/>
      <c r="R2202" s="90"/>
      <c r="S2202" s="90"/>
      <c r="T2202" s="90"/>
      <c r="U2202" s="90"/>
      <c r="V2202" s="90"/>
      <c r="W2202" s="90"/>
      <c r="X2202" s="90"/>
      <c r="Y2202" s="90"/>
      <c r="Z2202" s="90"/>
      <c r="AA2202" s="90"/>
      <c r="AC2202" s="82">
        <v>1000</v>
      </c>
      <c r="AD2202" s="82"/>
    </row>
    <row r="2203" spans="2:30" x14ac:dyDescent="0.25">
      <c r="C2203" s="91" t="s">
        <v>2</v>
      </c>
      <c r="G2203" s="91" t="s">
        <v>2</v>
      </c>
      <c r="K2203" s="91" t="s">
        <v>2</v>
      </c>
      <c r="O2203" s="92" t="s">
        <v>1734</v>
      </c>
      <c r="P2203" s="92"/>
      <c r="Q2203" s="92"/>
      <c r="R2203" s="92"/>
      <c r="S2203" s="92"/>
      <c r="T2203" s="92"/>
      <c r="U2203" s="92"/>
      <c r="V2203" s="92"/>
      <c r="W2203" s="92"/>
      <c r="X2203" s="92"/>
      <c r="Y2203" s="92"/>
      <c r="Z2203" s="92"/>
      <c r="AA2203" s="92"/>
      <c r="AB2203" s="92"/>
    </row>
    <row r="2204" spans="2:30" x14ac:dyDescent="0.25">
      <c r="B2204" s="90" t="s">
        <v>1788</v>
      </c>
      <c r="C2204" s="90"/>
      <c r="D2204" s="90"/>
      <c r="F2204" s="90" t="s">
        <v>172</v>
      </c>
      <c r="G2204" s="90"/>
      <c r="H2204" s="90"/>
      <c r="I2204" s="90"/>
      <c r="J2204" s="90" t="s">
        <v>1789</v>
      </c>
      <c r="K2204" s="90"/>
      <c r="L2204" s="90"/>
      <c r="N2204" s="90" t="s">
        <v>1790</v>
      </c>
      <c r="O2204" s="90"/>
      <c r="P2204" s="90"/>
      <c r="Q2204" s="90"/>
      <c r="R2204" s="90"/>
      <c r="S2204" s="90"/>
      <c r="T2204" s="90"/>
      <c r="U2204" s="90"/>
      <c r="V2204" s="90"/>
      <c r="W2204" s="90"/>
      <c r="X2204" s="90"/>
      <c r="Y2204" s="90"/>
      <c r="Z2204" s="90"/>
      <c r="AA2204" s="90"/>
      <c r="AC2204" s="82">
        <v>2000</v>
      </c>
      <c r="AD2204" s="82"/>
    </row>
    <row r="2205" spans="2:30" x14ac:dyDescent="0.25">
      <c r="C2205" s="91" t="s">
        <v>2</v>
      </c>
      <c r="G2205" s="91" t="s">
        <v>2</v>
      </c>
      <c r="K2205" s="91" t="s">
        <v>2</v>
      </c>
      <c r="O2205" s="92" t="s">
        <v>1734</v>
      </c>
      <c r="P2205" s="92"/>
      <c r="Q2205" s="92"/>
      <c r="R2205" s="92"/>
      <c r="S2205" s="92"/>
      <c r="T2205" s="92"/>
      <c r="U2205" s="92"/>
      <c r="V2205" s="92"/>
      <c r="W2205" s="92"/>
      <c r="X2205" s="92"/>
      <c r="Y2205" s="92"/>
      <c r="Z2205" s="92"/>
      <c r="AA2205" s="92"/>
      <c r="AB2205" s="92"/>
    </row>
    <row r="2206" spans="2:30" x14ac:dyDescent="0.25">
      <c r="B2206" s="90" t="s">
        <v>1791</v>
      </c>
      <c r="C2206" s="90"/>
      <c r="D2206" s="90"/>
      <c r="F2206" s="90" t="s">
        <v>172</v>
      </c>
      <c r="G2206" s="90"/>
      <c r="H2206" s="90"/>
      <c r="I2206" s="90"/>
      <c r="J2206" s="90" t="s">
        <v>1792</v>
      </c>
      <c r="K2206" s="90"/>
      <c r="L2206" s="90"/>
      <c r="N2206" s="90" t="s">
        <v>1793</v>
      </c>
      <c r="O2206" s="90"/>
      <c r="P2206" s="90"/>
      <c r="Q2206" s="90"/>
      <c r="R2206" s="90"/>
      <c r="S2206" s="90"/>
      <c r="T2206" s="90"/>
      <c r="U2206" s="90"/>
      <c r="V2206" s="90"/>
      <c r="W2206" s="90"/>
      <c r="X2206" s="90"/>
      <c r="Y2206" s="90"/>
      <c r="Z2206" s="90"/>
      <c r="AA2206" s="90"/>
      <c r="AC2206" s="82">
        <v>2000</v>
      </c>
      <c r="AD2206" s="82"/>
    </row>
    <row r="2207" spans="2:30" x14ac:dyDescent="0.25">
      <c r="C2207" s="91" t="s">
        <v>2</v>
      </c>
      <c r="G2207" s="91" t="s">
        <v>2</v>
      </c>
      <c r="K2207" s="91" t="s">
        <v>2</v>
      </c>
      <c r="O2207" s="92" t="s">
        <v>1734</v>
      </c>
      <c r="P2207" s="92"/>
      <c r="Q2207" s="92"/>
      <c r="R2207" s="92"/>
      <c r="S2207" s="92"/>
      <c r="T2207" s="92"/>
      <c r="U2207" s="92"/>
      <c r="V2207" s="92"/>
      <c r="W2207" s="92"/>
      <c r="X2207" s="92"/>
      <c r="Y2207" s="92"/>
      <c r="Z2207" s="92"/>
      <c r="AA2207" s="92"/>
      <c r="AB2207" s="92"/>
    </row>
    <row r="2208" spans="2:30" x14ac:dyDescent="0.25">
      <c r="B2208" s="90" t="s">
        <v>1794</v>
      </c>
      <c r="C2208" s="90"/>
      <c r="D2208" s="90"/>
      <c r="F2208" s="90" t="s">
        <v>172</v>
      </c>
      <c r="G2208" s="90"/>
      <c r="H2208" s="90"/>
      <c r="I2208" s="90"/>
      <c r="J2208" s="90" t="s">
        <v>1795</v>
      </c>
      <c r="K2208" s="90"/>
      <c r="L2208" s="90"/>
      <c r="N2208" s="90" t="s">
        <v>1796</v>
      </c>
      <c r="O2208" s="90"/>
      <c r="P2208" s="90"/>
      <c r="Q2208" s="90"/>
      <c r="R2208" s="90"/>
      <c r="S2208" s="90"/>
      <c r="T2208" s="90"/>
      <c r="U2208" s="90"/>
      <c r="V2208" s="90"/>
      <c r="W2208" s="90"/>
      <c r="X2208" s="90"/>
      <c r="Y2208" s="90"/>
      <c r="Z2208" s="90"/>
      <c r="AA2208" s="90"/>
      <c r="AC2208" s="82">
        <v>1800</v>
      </c>
      <c r="AD2208" s="82"/>
    </row>
    <row r="2209" spans="2:30" x14ac:dyDescent="0.25">
      <c r="C2209" s="91" t="s">
        <v>2</v>
      </c>
      <c r="G2209" s="91" t="s">
        <v>2</v>
      </c>
      <c r="K2209" s="91" t="s">
        <v>2</v>
      </c>
      <c r="O2209" s="92" t="s">
        <v>1734</v>
      </c>
      <c r="P2209" s="92"/>
      <c r="Q2209" s="92"/>
      <c r="R2209" s="92"/>
      <c r="S2209" s="92"/>
      <c r="T2209" s="92"/>
      <c r="U2209" s="92"/>
      <c r="V2209" s="92"/>
      <c r="W2209" s="92"/>
      <c r="X2209" s="92"/>
      <c r="Y2209" s="92"/>
      <c r="Z2209" s="92"/>
      <c r="AA2209" s="92"/>
      <c r="AB2209" s="92"/>
    </row>
    <row r="2210" spans="2:30" x14ac:dyDescent="0.25">
      <c r="B2210" s="90" t="s">
        <v>1797</v>
      </c>
      <c r="C2210" s="90"/>
      <c r="D2210" s="90"/>
      <c r="F2210" s="90" t="s">
        <v>172</v>
      </c>
      <c r="G2210" s="90"/>
      <c r="H2210" s="90"/>
      <c r="I2210" s="90"/>
      <c r="J2210" s="90" t="s">
        <v>1798</v>
      </c>
      <c r="K2210" s="90"/>
      <c r="L2210" s="90"/>
      <c r="N2210" s="90" t="s">
        <v>1799</v>
      </c>
      <c r="O2210" s="90"/>
      <c r="P2210" s="90"/>
      <c r="Q2210" s="90"/>
      <c r="R2210" s="90"/>
      <c r="S2210" s="90"/>
      <c r="T2210" s="90"/>
      <c r="U2210" s="90"/>
      <c r="V2210" s="90"/>
      <c r="W2210" s="90"/>
      <c r="X2210" s="90"/>
      <c r="Y2210" s="90"/>
      <c r="Z2210" s="90"/>
      <c r="AA2210" s="90"/>
      <c r="AC2210" s="82">
        <v>2000</v>
      </c>
      <c r="AD2210" s="82"/>
    </row>
    <row r="2211" spans="2:30" x14ac:dyDescent="0.25">
      <c r="C2211" s="91" t="s">
        <v>2</v>
      </c>
      <c r="G2211" s="91" t="s">
        <v>2</v>
      </c>
      <c r="K2211" s="91" t="s">
        <v>2</v>
      </c>
      <c r="O2211" s="92" t="s">
        <v>1734</v>
      </c>
      <c r="P2211" s="92"/>
      <c r="Q2211" s="92"/>
      <c r="R2211" s="92"/>
      <c r="S2211" s="92"/>
      <c r="T2211" s="92"/>
      <c r="U2211" s="92"/>
      <c r="V2211" s="92"/>
      <c r="W2211" s="92"/>
      <c r="X2211" s="92"/>
      <c r="Y2211" s="92"/>
      <c r="Z2211" s="92"/>
      <c r="AA2211" s="92"/>
      <c r="AB2211" s="92"/>
    </row>
    <row r="2212" spans="2:30" x14ac:dyDescent="0.25">
      <c r="B2212" s="90" t="s">
        <v>1800</v>
      </c>
      <c r="C2212" s="90"/>
      <c r="D2212" s="90"/>
      <c r="F2212" s="90" t="s">
        <v>172</v>
      </c>
      <c r="G2212" s="90"/>
      <c r="H2212" s="90"/>
      <c r="I2212" s="90"/>
      <c r="J2212" s="90" t="s">
        <v>1706</v>
      </c>
      <c r="K2212" s="90"/>
      <c r="L2212" s="90"/>
      <c r="N2212" s="90" t="s">
        <v>1707</v>
      </c>
      <c r="O2212" s="90"/>
      <c r="P2212" s="90"/>
      <c r="Q2212" s="90"/>
      <c r="R2212" s="90"/>
      <c r="S2212" s="90"/>
      <c r="T2212" s="90"/>
      <c r="U2212" s="90"/>
      <c r="V2212" s="90"/>
      <c r="W2212" s="90"/>
      <c r="X2212" s="90"/>
      <c r="Y2212" s="90"/>
      <c r="Z2212" s="90"/>
      <c r="AA2212" s="90"/>
      <c r="AC2212" s="82">
        <v>1700</v>
      </c>
      <c r="AD2212" s="82"/>
    </row>
    <row r="2213" spans="2:30" x14ac:dyDescent="0.25">
      <c r="C2213" s="91" t="s">
        <v>2</v>
      </c>
      <c r="G2213" s="91" t="s">
        <v>2</v>
      </c>
      <c r="K2213" s="91" t="s">
        <v>2</v>
      </c>
      <c r="O2213" s="92" t="s">
        <v>1734</v>
      </c>
      <c r="P2213" s="92"/>
      <c r="Q2213" s="92"/>
      <c r="R2213" s="92"/>
      <c r="S2213" s="92"/>
      <c r="T2213" s="92"/>
      <c r="U2213" s="92"/>
      <c r="V2213" s="92"/>
      <c r="W2213" s="92"/>
      <c r="X2213" s="92"/>
      <c r="Y2213" s="92"/>
      <c r="Z2213" s="92"/>
      <c r="AA2213" s="92"/>
      <c r="AB2213" s="92"/>
    </row>
    <row r="2214" spans="2:30" x14ac:dyDescent="0.25">
      <c r="B2214" s="90" t="s">
        <v>1801</v>
      </c>
      <c r="C2214" s="90"/>
      <c r="D2214" s="90"/>
      <c r="F2214" s="90" t="s">
        <v>172</v>
      </c>
      <c r="G2214" s="90"/>
      <c r="H2214" s="90"/>
      <c r="I2214" s="90"/>
      <c r="J2214" s="90" t="s">
        <v>1802</v>
      </c>
      <c r="K2214" s="90"/>
      <c r="L2214" s="90"/>
      <c r="N2214" s="90" t="s">
        <v>1803</v>
      </c>
      <c r="O2214" s="90"/>
      <c r="P2214" s="90"/>
      <c r="Q2214" s="90"/>
      <c r="R2214" s="90"/>
      <c r="S2214" s="90"/>
      <c r="T2214" s="90"/>
      <c r="U2214" s="90"/>
      <c r="V2214" s="90"/>
      <c r="W2214" s="90"/>
      <c r="X2214" s="90"/>
      <c r="Y2214" s="90"/>
      <c r="Z2214" s="90"/>
      <c r="AA2214" s="90"/>
      <c r="AC2214" s="82">
        <v>1500</v>
      </c>
      <c r="AD2214" s="82"/>
    </row>
    <row r="2215" spans="2:30" x14ac:dyDescent="0.25">
      <c r="C2215" s="91" t="s">
        <v>2</v>
      </c>
      <c r="G2215" s="91" t="s">
        <v>2</v>
      </c>
      <c r="K2215" s="91" t="s">
        <v>2</v>
      </c>
      <c r="O2215" s="92" t="s">
        <v>1734</v>
      </c>
      <c r="P2215" s="92"/>
      <c r="Q2215" s="92"/>
      <c r="R2215" s="92"/>
      <c r="S2215" s="92"/>
      <c r="T2215" s="92"/>
      <c r="U2215" s="92"/>
      <c r="V2215" s="92"/>
      <c r="W2215" s="92"/>
      <c r="X2215" s="92"/>
      <c r="Y2215" s="92"/>
      <c r="Z2215" s="92"/>
      <c r="AA2215" s="92"/>
      <c r="AB2215" s="92"/>
    </row>
    <row r="2216" spans="2:30" x14ac:dyDescent="0.25">
      <c r="B2216" s="90" t="s">
        <v>1641</v>
      </c>
      <c r="C2216" s="90"/>
      <c r="D2216" s="90"/>
      <c r="F2216" s="90" t="s">
        <v>172</v>
      </c>
      <c r="G2216" s="90"/>
      <c r="H2216" s="90"/>
      <c r="I2216" s="90"/>
      <c r="J2216" s="90" t="s">
        <v>1642</v>
      </c>
      <c r="K2216" s="90"/>
      <c r="L2216" s="90"/>
      <c r="N2216" s="90" t="s">
        <v>1643</v>
      </c>
      <c r="O2216" s="90"/>
      <c r="P2216" s="90"/>
      <c r="Q2216" s="90"/>
      <c r="R2216" s="90"/>
      <c r="S2216" s="90"/>
      <c r="T2216" s="90"/>
      <c r="U2216" s="90"/>
      <c r="V2216" s="90"/>
      <c r="W2216" s="90"/>
      <c r="X2216" s="90"/>
      <c r="Y2216" s="90"/>
      <c r="Z2216" s="90"/>
      <c r="AA2216" s="90"/>
      <c r="AC2216" s="82">
        <v>1000</v>
      </c>
      <c r="AD2216" s="82"/>
    </row>
    <row r="2217" spans="2:30" x14ac:dyDescent="0.25">
      <c r="C2217" s="91" t="s">
        <v>2</v>
      </c>
      <c r="G2217" s="91" t="s">
        <v>2</v>
      </c>
      <c r="K2217" s="91" t="s">
        <v>2</v>
      </c>
      <c r="O2217" s="92" t="s">
        <v>1734</v>
      </c>
      <c r="P2217" s="92"/>
      <c r="Q2217" s="92"/>
      <c r="R2217" s="92"/>
      <c r="S2217" s="92"/>
      <c r="T2217" s="92"/>
      <c r="U2217" s="92"/>
      <c r="V2217" s="92"/>
      <c r="W2217" s="92"/>
      <c r="X2217" s="92"/>
      <c r="Y2217" s="92"/>
      <c r="Z2217" s="92"/>
      <c r="AA2217" s="92"/>
      <c r="AB2217" s="92"/>
    </row>
    <row r="2218" spans="2:30" x14ac:dyDescent="0.25">
      <c r="B2218" s="90" t="s">
        <v>1804</v>
      </c>
      <c r="C2218" s="90"/>
      <c r="D2218" s="90"/>
      <c r="F2218" s="90" t="s">
        <v>314</v>
      </c>
      <c r="G2218" s="90"/>
      <c r="H2218" s="90"/>
      <c r="I2218" s="90"/>
      <c r="J2218" s="90" t="s">
        <v>1609</v>
      </c>
      <c r="K2218" s="90"/>
      <c r="L2218" s="90"/>
      <c r="N2218" s="90" t="s">
        <v>1610</v>
      </c>
      <c r="O2218" s="90"/>
      <c r="P2218" s="90"/>
      <c r="Q2218" s="90"/>
      <c r="R2218" s="90"/>
      <c r="S2218" s="90"/>
      <c r="T2218" s="90"/>
      <c r="U2218" s="90"/>
      <c r="V2218" s="90"/>
      <c r="W2218" s="90"/>
      <c r="X2218" s="90"/>
      <c r="Y2218" s="90"/>
      <c r="Z2218" s="90"/>
      <c r="AA2218" s="90"/>
      <c r="AC2218" s="82">
        <v>2000</v>
      </c>
      <c r="AD2218" s="82"/>
    </row>
    <row r="2219" spans="2:30" x14ac:dyDescent="0.25">
      <c r="C2219" s="91" t="s">
        <v>2</v>
      </c>
      <c r="G2219" s="91" t="s">
        <v>2</v>
      </c>
      <c r="K2219" s="91" t="s">
        <v>2</v>
      </c>
      <c r="O2219" s="92" t="s">
        <v>1734</v>
      </c>
      <c r="P2219" s="92"/>
      <c r="Q2219" s="92"/>
      <c r="R2219" s="92"/>
      <c r="S2219" s="92"/>
      <c r="T2219" s="92"/>
      <c r="U2219" s="92"/>
      <c r="V2219" s="92"/>
      <c r="W2219" s="92"/>
      <c r="X2219" s="92"/>
      <c r="Y2219" s="92"/>
      <c r="Z2219" s="92"/>
      <c r="AA2219" s="92"/>
      <c r="AB2219" s="92"/>
    </row>
    <row r="2220" spans="2:30" x14ac:dyDescent="0.25">
      <c r="B2220" s="90" t="s">
        <v>1805</v>
      </c>
      <c r="C2220" s="90"/>
      <c r="D2220" s="90"/>
      <c r="F2220" s="90" t="s">
        <v>314</v>
      </c>
      <c r="G2220" s="90"/>
      <c r="H2220" s="90"/>
      <c r="I2220" s="90"/>
      <c r="J2220" s="90" t="s">
        <v>1806</v>
      </c>
      <c r="K2220" s="90"/>
      <c r="L2220" s="90"/>
      <c r="N2220" s="90" t="s">
        <v>1807</v>
      </c>
      <c r="O2220" s="90"/>
      <c r="P2220" s="90"/>
      <c r="Q2220" s="90"/>
      <c r="R2220" s="90"/>
      <c r="S2220" s="90"/>
      <c r="T2220" s="90"/>
      <c r="U2220" s="90"/>
      <c r="V2220" s="90"/>
      <c r="W2220" s="90"/>
      <c r="X2220" s="90"/>
      <c r="Y2220" s="90"/>
      <c r="Z2220" s="90"/>
      <c r="AA2220" s="90"/>
      <c r="AC2220" s="82">
        <v>3400</v>
      </c>
      <c r="AD2220" s="82"/>
    </row>
    <row r="2221" spans="2:30" x14ac:dyDescent="0.25">
      <c r="C2221" s="91" t="s">
        <v>2</v>
      </c>
      <c r="G2221" s="91" t="s">
        <v>2</v>
      </c>
      <c r="K2221" s="91" t="s">
        <v>2</v>
      </c>
      <c r="O2221" s="92" t="s">
        <v>1734</v>
      </c>
      <c r="P2221" s="92"/>
      <c r="Q2221" s="92"/>
      <c r="R2221" s="92"/>
      <c r="S2221" s="92"/>
      <c r="T2221" s="92"/>
      <c r="U2221" s="92"/>
      <c r="V2221" s="92"/>
      <c r="W2221" s="92"/>
      <c r="X2221" s="92"/>
      <c r="Y2221" s="92"/>
      <c r="Z2221" s="92"/>
      <c r="AA2221" s="92"/>
      <c r="AB2221" s="92"/>
      <c r="AC2221" s="93">
        <v>1000</v>
      </c>
      <c r="AD2221" s="93"/>
    </row>
    <row r="2222" spans="2:30" x14ac:dyDescent="0.25">
      <c r="C2222" s="91" t="s">
        <v>2</v>
      </c>
      <c r="G2222" s="91" t="s">
        <v>2</v>
      </c>
      <c r="K2222" s="91" t="s">
        <v>2</v>
      </c>
      <c r="O2222" s="92" t="s">
        <v>1734</v>
      </c>
      <c r="P2222" s="92"/>
      <c r="Q2222" s="92"/>
      <c r="R2222" s="92"/>
      <c r="S2222" s="92"/>
      <c r="T2222" s="92"/>
      <c r="U2222" s="92"/>
      <c r="V2222" s="92"/>
      <c r="W2222" s="92"/>
      <c r="X2222" s="92"/>
      <c r="Y2222" s="92"/>
      <c r="Z2222" s="92"/>
      <c r="AA2222" s="92"/>
      <c r="AB2222" s="92"/>
      <c r="AC2222" s="93">
        <v>2400</v>
      </c>
      <c r="AD2222" s="93"/>
    </row>
    <row r="2223" spans="2:30" x14ac:dyDescent="0.25">
      <c r="B2223" s="90" t="s">
        <v>1808</v>
      </c>
      <c r="C2223" s="90"/>
      <c r="D2223" s="90"/>
      <c r="F2223" s="90" t="s">
        <v>314</v>
      </c>
      <c r="G2223" s="90"/>
      <c r="H2223" s="90"/>
      <c r="I2223" s="90"/>
      <c r="J2223" s="90" t="s">
        <v>1809</v>
      </c>
      <c r="K2223" s="90"/>
      <c r="L2223" s="90"/>
      <c r="N2223" s="90" t="s">
        <v>1810</v>
      </c>
      <c r="O2223" s="90"/>
      <c r="P2223" s="90"/>
      <c r="Q2223" s="90"/>
      <c r="R2223" s="90"/>
      <c r="S2223" s="90"/>
      <c r="T2223" s="90"/>
      <c r="U2223" s="90"/>
      <c r="V2223" s="90"/>
      <c r="W2223" s="90"/>
      <c r="X2223" s="90"/>
      <c r="Y2223" s="90"/>
      <c r="Z2223" s="90"/>
      <c r="AA2223" s="90"/>
      <c r="AC2223" s="82">
        <v>3670.25</v>
      </c>
      <c r="AD2223" s="82"/>
    </row>
    <row r="2224" spans="2:30" x14ac:dyDescent="0.25">
      <c r="C2224" s="91" t="s">
        <v>2</v>
      </c>
      <c r="G2224" s="91" t="s">
        <v>2</v>
      </c>
      <c r="K2224" s="91" t="s">
        <v>2</v>
      </c>
      <c r="O2224" s="92" t="s">
        <v>1734</v>
      </c>
      <c r="P2224" s="92"/>
      <c r="Q2224" s="92"/>
      <c r="R2224" s="92"/>
      <c r="S2224" s="92"/>
      <c r="T2224" s="92"/>
      <c r="U2224" s="92"/>
      <c r="V2224" s="92"/>
      <c r="W2224" s="92"/>
      <c r="X2224" s="92"/>
      <c r="Y2224" s="92"/>
      <c r="Z2224" s="92"/>
      <c r="AA2224" s="92"/>
      <c r="AB2224" s="92"/>
      <c r="AC2224" s="93">
        <v>1870.25</v>
      </c>
      <c r="AD2224" s="93"/>
    </row>
    <row r="2225" spans="1:30" x14ac:dyDescent="0.25">
      <c r="C2225" s="91" t="s">
        <v>2</v>
      </c>
      <c r="G2225" s="91" t="s">
        <v>2</v>
      </c>
      <c r="K2225" s="91" t="s">
        <v>2</v>
      </c>
      <c r="O2225" s="92" t="s">
        <v>1734</v>
      </c>
      <c r="P2225" s="92"/>
      <c r="Q2225" s="92"/>
      <c r="R2225" s="92"/>
      <c r="S2225" s="92"/>
      <c r="T2225" s="92"/>
      <c r="U2225" s="92"/>
      <c r="V2225" s="92"/>
      <c r="W2225" s="92"/>
      <c r="X2225" s="92"/>
      <c r="Y2225" s="92"/>
      <c r="Z2225" s="92"/>
      <c r="AA2225" s="92"/>
      <c r="AB2225" s="92"/>
      <c r="AC2225" s="93">
        <v>1800</v>
      </c>
      <c r="AD2225" s="93"/>
    </row>
    <row r="2226" spans="1:30" x14ac:dyDescent="0.25">
      <c r="B2226" s="90" t="s">
        <v>1811</v>
      </c>
      <c r="C2226" s="90"/>
      <c r="D2226" s="90"/>
      <c r="F2226" s="90" t="s">
        <v>314</v>
      </c>
      <c r="G2226" s="90"/>
      <c r="H2226" s="90"/>
      <c r="I2226" s="90"/>
      <c r="J2226" s="90" t="s">
        <v>1812</v>
      </c>
      <c r="K2226" s="90"/>
      <c r="L2226" s="90"/>
      <c r="N2226" s="90" t="s">
        <v>1813</v>
      </c>
      <c r="O2226" s="90"/>
      <c r="P2226" s="90"/>
      <c r="Q2226" s="90"/>
      <c r="R2226" s="90"/>
      <c r="S2226" s="90"/>
      <c r="T2226" s="90"/>
      <c r="U2226" s="90"/>
      <c r="V2226" s="90"/>
      <c r="W2226" s="90"/>
      <c r="X2226" s="90"/>
      <c r="Y2226" s="90"/>
      <c r="Z2226" s="90"/>
      <c r="AA2226" s="90"/>
      <c r="AC2226" s="82">
        <v>2000</v>
      </c>
      <c r="AD2226" s="82"/>
    </row>
    <row r="2227" spans="1:30" x14ac:dyDescent="0.25">
      <c r="C2227" s="91" t="s">
        <v>2</v>
      </c>
      <c r="G2227" s="91" t="s">
        <v>2</v>
      </c>
      <c r="K2227" s="91" t="s">
        <v>2</v>
      </c>
      <c r="O2227" s="92" t="s">
        <v>1734</v>
      </c>
      <c r="P2227" s="92"/>
      <c r="Q2227" s="92"/>
      <c r="R2227" s="92"/>
      <c r="S2227" s="92"/>
      <c r="T2227" s="92"/>
      <c r="U2227" s="92"/>
      <c r="V2227" s="92"/>
      <c r="W2227" s="92"/>
      <c r="X2227" s="92"/>
      <c r="Y2227" s="92"/>
      <c r="Z2227" s="92"/>
      <c r="AA2227" s="92"/>
      <c r="AB2227" s="92"/>
    </row>
    <row r="2228" spans="1:30" x14ac:dyDescent="0.25">
      <c r="B2228" s="90" t="s">
        <v>1814</v>
      </c>
      <c r="C2228" s="90"/>
      <c r="D2228" s="90"/>
      <c r="F2228" s="90" t="s">
        <v>314</v>
      </c>
      <c r="G2228" s="90"/>
      <c r="H2228" s="90"/>
      <c r="I2228" s="90"/>
      <c r="J2228" s="90" t="s">
        <v>1815</v>
      </c>
      <c r="K2228" s="90"/>
      <c r="L2228" s="90"/>
      <c r="N2228" s="90" t="s">
        <v>1816</v>
      </c>
      <c r="O2228" s="90"/>
      <c r="P2228" s="90"/>
      <c r="Q2228" s="90"/>
      <c r="R2228" s="90"/>
      <c r="S2228" s="90"/>
      <c r="T2228" s="90"/>
      <c r="U2228" s="90"/>
      <c r="V2228" s="90"/>
      <c r="W2228" s="90"/>
      <c r="X2228" s="90"/>
      <c r="Y2228" s="90"/>
      <c r="Z2228" s="90"/>
      <c r="AA2228" s="90"/>
      <c r="AC2228" s="82">
        <v>2500</v>
      </c>
      <c r="AD2228" s="82"/>
    </row>
    <row r="2229" spans="1:30" x14ac:dyDescent="0.25">
      <c r="C2229" s="91" t="s">
        <v>2</v>
      </c>
      <c r="G2229" s="91" t="s">
        <v>2</v>
      </c>
      <c r="K2229" s="91" t="s">
        <v>2</v>
      </c>
      <c r="O2229" s="92" t="s">
        <v>1734</v>
      </c>
      <c r="P2229" s="92"/>
      <c r="Q2229" s="92"/>
      <c r="R2229" s="92"/>
      <c r="S2229" s="92"/>
      <c r="T2229" s="92"/>
      <c r="U2229" s="92"/>
      <c r="V2229" s="92"/>
      <c r="W2229" s="92"/>
      <c r="X2229" s="92"/>
      <c r="Y2229" s="92"/>
      <c r="Z2229" s="92"/>
      <c r="AA2229" s="92"/>
      <c r="AB2229" s="92"/>
      <c r="AC2229" s="93">
        <v>1000</v>
      </c>
      <c r="AD2229" s="93"/>
    </row>
    <row r="2230" spans="1:30" x14ac:dyDescent="0.25">
      <c r="C2230" s="91" t="s">
        <v>2</v>
      </c>
      <c r="G2230" s="91" t="s">
        <v>2</v>
      </c>
      <c r="K2230" s="91" t="s">
        <v>2</v>
      </c>
      <c r="O2230" s="92" t="s">
        <v>1734</v>
      </c>
      <c r="P2230" s="92"/>
      <c r="Q2230" s="92"/>
      <c r="R2230" s="92"/>
      <c r="S2230" s="92"/>
      <c r="T2230" s="92"/>
      <c r="U2230" s="92"/>
      <c r="V2230" s="92"/>
      <c r="W2230" s="92"/>
      <c r="X2230" s="92"/>
      <c r="Y2230" s="92"/>
      <c r="Z2230" s="92"/>
      <c r="AA2230" s="92"/>
      <c r="AB2230" s="92"/>
      <c r="AC2230" s="93">
        <v>1500</v>
      </c>
      <c r="AD2230" s="93"/>
    </row>
    <row r="2231" spans="1:30" x14ac:dyDescent="0.25">
      <c r="B2231" s="90" t="s">
        <v>1817</v>
      </c>
      <c r="C2231" s="90"/>
      <c r="D2231" s="90"/>
      <c r="F2231" s="90" t="s">
        <v>314</v>
      </c>
      <c r="G2231" s="90"/>
      <c r="H2231" s="90"/>
      <c r="I2231" s="90"/>
      <c r="J2231" s="90" t="s">
        <v>310</v>
      </c>
      <c r="K2231" s="90"/>
      <c r="L2231" s="90"/>
      <c r="N2231" s="90" t="s">
        <v>311</v>
      </c>
      <c r="O2231" s="90"/>
      <c r="P2231" s="90"/>
      <c r="Q2231" s="90"/>
      <c r="R2231" s="90"/>
      <c r="S2231" s="90"/>
      <c r="T2231" s="90"/>
      <c r="U2231" s="90"/>
      <c r="V2231" s="90"/>
      <c r="W2231" s="90"/>
      <c r="X2231" s="90"/>
      <c r="Y2231" s="90"/>
      <c r="Z2231" s="90"/>
      <c r="AA2231" s="90"/>
      <c r="AC2231" s="82">
        <v>3000</v>
      </c>
      <c r="AD2231" s="82"/>
    </row>
    <row r="2232" spans="1:30" x14ac:dyDescent="0.25">
      <c r="C2232" s="91" t="s">
        <v>2</v>
      </c>
      <c r="G2232" s="91" t="s">
        <v>2</v>
      </c>
      <c r="K2232" s="91" t="s">
        <v>2</v>
      </c>
      <c r="O2232" s="92" t="s">
        <v>1734</v>
      </c>
      <c r="P2232" s="92"/>
      <c r="Q2232" s="92"/>
      <c r="R2232" s="92"/>
      <c r="S2232" s="92"/>
      <c r="T2232" s="92"/>
      <c r="U2232" s="92"/>
      <c r="V2232" s="92"/>
      <c r="W2232" s="92"/>
      <c r="X2232" s="92"/>
      <c r="Y2232" s="92"/>
      <c r="Z2232" s="92"/>
      <c r="AA2232" s="92"/>
      <c r="AB2232" s="92"/>
      <c r="AC2232" s="93">
        <v>2000</v>
      </c>
      <c r="AD2232" s="93"/>
    </row>
    <row r="2233" spans="1:30" x14ac:dyDescent="0.25">
      <c r="C2233" s="91" t="s">
        <v>2</v>
      </c>
      <c r="G2233" s="91" t="s">
        <v>2</v>
      </c>
      <c r="K2233" s="91" t="s">
        <v>2</v>
      </c>
      <c r="O2233" s="92" t="s">
        <v>1734</v>
      </c>
      <c r="P2233" s="92"/>
      <c r="Q2233" s="92"/>
      <c r="R2233" s="92"/>
      <c r="S2233" s="92"/>
      <c r="T2233" s="92"/>
      <c r="U2233" s="92"/>
      <c r="V2233" s="92"/>
      <c r="W2233" s="92"/>
      <c r="X2233" s="92"/>
      <c r="Y2233" s="92"/>
      <c r="Z2233" s="92"/>
      <c r="AA2233" s="92"/>
      <c r="AB2233" s="92"/>
      <c r="AC2233" s="93">
        <v>1000</v>
      </c>
      <c r="AD2233" s="93"/>
    </row>
    <row r="2234" spans="1:30" x14ac:dyDescent="0.25">
      <c r="B2234" s="90" t="s">
        <v>1818</v>
      </c>
      <c r="C2234" s="90"/>
      <c r="D2234" s="90"/>
      <c r="F2234" s="90" t="s">
        <v>314</v>
      </c>
      <c r="G2234" s="90"/>
      <c r="H2234" s="90"/>
      <c r="I2234" s="90"/>
      <c r="J2234" s="90" t="s">
        <v>1819</v>
      </c>
      <c r="K2234" s="90"/>
      <c r="L2234" s="90"/>
      <c r="N2234" s="90" t="s">
        <v>1820</v>
      </c>
      <c r="O2234" s="90"/>
      <c r="P2234" s="90"/>
      <c r="Q2234" s="90"/>
      <c r="R2234" s="90"/>
      <c r="S2234" s="90"/>
      <c r="T2234" s="90"/>
      <c r="U2234" s="90"/>
      <c r="V2234" s="90"/>
      <c r="W2234" s="90"/>
      <c r="X2234" s="90"/>
      <c r="Y2234" s="90"/>
      <c r="Z2234" s="90"/>
      <c r="AA2234" s="90"/>
      <c r="AC2234" s="82">
        <v>1000</v>
      </c>
      <c r="AD2234" s="82"/>
    </row>
    <row r="2235" spans="1:30" x14ac:dyDescent="0.25">
      <c r="C2235" s="91" t="s">
        <v>2</v>
      </c>
      <c r="G2235" s="91" t="s">
        <v>2</v>
      </c>
      <c r="K2235" s="91" t="s">
        <v>2</v>
      </c>
      <c r="O2235" s="92" t="s">
        <v>1734</v>
      </c>
      <c r="P2235" s="92"/>
      <c r="Q2235" s="92"/>
      <c r="R2235" s="92"/>
      <c r="S2235" s="92"/>
      <c r="T2235" s="92"/>
      <c r="U2235" s="92"/>
      <c r="V2235" s="92"/>
      <c r="W2235" s="92"/>
      <c r="X2235" s="92"/>
      <c r="Y2235" s="92"/>
      <c r="Z2235" s="92"/>
      <c r="AA2235" s="92"/>
      <c r="AB2235" s="92"/>
    </row>
    <row r="2236" spans="1:30" x14ac:dyDescent="0.25">
      <c r="B2236" s="90" t="s">
        <v>1821</v>
      </c>
      <c r="C2236" s="90"/>
      <c r="D2236" s="90"/>
      <c r="F2236" s="90" t="s">
        <v>391</v>
      </c>
      <c r="G2236" s="90"/>
      <c r="H2236" s="90"/>
      <c r="I2236" s="90"/>
      <c r="J2236" s="90" t="s">
        <v>1822</v>
      </c>
      <c r="K2236" s="90"/>
      <c r="L2236" s="90"/>
      <c r="N2236" s="90" t="s">
        <v>1823</v>
      </c>
      <c r="O2236" s="90"/>
      <c r="P2236" s="90"/>
      <c r="Q2236" s="90"/>
      <c r="R2236" s="90"/>
      <c r="S2236" s="90"/>
      <c r="T2236" s="90"/>
      <c r="U2236" s="90"/>
      <c r="V2236" s="90"/>
      <c r="W2236" s="90"/>
      <c r="X2236" s="90"/>
      <c r="Y2236" s="90"/>
      <c r="Z2236" s="90"/>
      <c r="AA2236" s="90"/>
      <c r="AC2236" s="82">
        <v>945.33</v>
      </c>
      <c r="AD2236" s="82"/>
    </row>
    <row r="2237" spans="1:30" x14ac:dyDescent="0.25">
      <c r="C2237" s="91" t="s">
        <v>2</v>
      </c>
      <c r="G2237" s="91" t="s">
        <v>2</v>
      </c>
      <c r="K2237" s="91" t="s">
        <v>2</v>
      </c>
      <c r="O2237" s="92" t="s">
        <v>1734</v>
      </c>
      <c r="P2237" s="92"/>
      <c r="Q2237" s="92"/>
      <c r="R2237" s="92"/>
      <c r="S2237" s="92"/>
      <c r="T2237" s="92"/>
      <c r="U2237" s="92"/>
      <c r="V2237" s="92"/>
      <c r="W2237" s="92"/>
      <c r="X2237" s="92"/>
      <c r="Y2237" s="92"/>
      <c r="Z2237" s="92"/>
      <c r="AA2237" s="92"/>
      <c r="AB2237" s="92"/>
    </row>
    <row r="2238" spans="1:30" ht="9.75" customHeight="1" x14ac:dyDescent="0.25"/>
    <row r="2239" spans="1:30" ht="12" customHeight="1" x14ac:dyDescent="0.25"/>
    <row r="2240" spans="1:30" ht="13.5" customHeight="1" x14ac:dyDescent="0.25">
      <c r="A2240" s="85" t="s">
        <v>45</v>
      </c>
      <c r="B2240" s="85"/>
      <c r="C2240" s="85"/>
      <c r="D2240" s="85"/>
      <c r="E2240" s="85"/>
      <c r="F2240" s="85"/>
      <c r="G2240" s="85"/>
      <c r="H2240" s="85"/>
      <c r="I2240" s="85"/>
      <c r="J2240" s="85"/>
      <c r="K2240" s="85"/>
      <c r="L2240" s="85"/>
      <c r="M2240" s="85"/>
      <c r="R2240" s="86" t="s">
        <v>1824</v>
      </c>
      <c r="S2240" s="86"/>
      <c r="T2240" s="86"/>
      <c r="U2240" s="86"/>
      <c r="V2240" s="86"/>
      <c r="W2240" s="86"/>
      <c r="X2240" s="86"/>
      <c r="Y2240" s="86"/>
      <c r="Z2240" s="86"/>
      <c r="AA2240" s="86"/>
      <c r="AB2240" s="86"/>
      <c r="AC2240" s="86"/>
      <c r="AD2240" s="86"/>
    </row>
    <row r="2241" spans="1:30" ht="25.5" customHeight="1" x14ac:dyDescent="0.25">
      <c r="C2241" s="77" t="s">
        <v>47</v>
      </c>
      <c r="D2241" s="77"/>
      <c r="E2241" s="77"/>
      <c r="F2241" s="77"/>
      <c r="G2241" s="77"/>
      <c r="H2241" s="77"/>
      <c r="I2241" s="77"/>
      <c r="J2241" s="77"/>
      <c r="K2241" s="77"/>
      <c r="L2241" s="77"/>
      <c r="M2241" s="77"/>
      <c r="N2241" s="77"/>
      <c r="O2241" s="77"/>
      <c r="P2241" s="77"/>
      <c r="Q2241" s="77"/>
      <c r="R2241" s="77"/>
      <c r="S2241" s="77"/>
      <c r="T2241" s="77"/>
      <c r="U2241" s="77"/>
      <c r="V2241" s="77"/>
      <c r="W2241" s="77"/>
      <c r="X2241" s="77"/>
      <c r="Y2241" s="77"/>
      <c r="Z2241" s="77"/>
      <c r="AA2241" s="77"/>
      <c r="AB2241" s="77"/>
      <c r="AC2241" s="77"/>
    </row>
    <row r="2242" spans="1:30" ht="7.5" customHeight="1" x14ac:dyDescent="0.25"/>
    <row r="2243" spans="1:30" ht="18.75" customHeight="1" x14ac:dyDescent="0.25">
      <c r="I2243" s="87" t="s">
        <v>48</v>
      </c>
      <c r="J2243" s="87"/>
      <c r="K2243" s="87"/>
      <c r="L2243" s="87"/>
      <c r="M2243" s="87"/>
      <c r="N2243" s="87"/>
      <c r="O2243" s="87"/>
      <c r="P2243" s="87"/>
      <c r="S2243" s="88" t="s">
        <v>49</v>
      </c>
      <c r="T2243" s="88"/>
      <c r="U2243" s="88"/>
      <c r="V2243" s="88"/>
      <c r="W2243" s="88"/>
      <c r="X2243" s="88"/>
      <c r="Y2243" s="88"/>
    </row>
    <row r="2244" spans="1:30" ht="6.75" customHeight="1" x14ac:dyDescent="0.25"/>
    <row r="2245" spans="1:30" ht="14.25" customHeight="1" x14ac:dyDescent="0.25">
      <c r="A2245" s="89" t="s">
        <v>1730</v>
      </c>
      <c r="B2245" s="89"/>
      <c r="C2245" s="89"/>
      <c r="D2245" s="89"/>
      <c r="E2245" s="89"/>
      <c r="F2245" s="89"/>
      <c r="G2245" s="89"/>
      <c r="H2245" s="89"/>
      <c r="I2245" s="89"/>
      <c r="J2245" s="89"/>
      <c r="K2245" s="89"/>
      <c r="L2245" s="89"/>
      <c r="M2245" s="89"/>
      <c r="N2245" s="89"/>
      <c r="O2245" s="89"/>
    </row>
    <row r="2246" spans="1:30" x14ac:dyDescent="0.25">
      <c r="B2246" s="79" t="s">
        <v>51</v>
      </c>
      <c r="C2246" s="79"/>
      <c r="D2246" s="79"/>
      <c r="F2246" s="79" t="s">
        <v>52</v>
      </c>
      <c r="G2246" s="79"/>
      <c r="H2246" s="79"/>
      <c r="I2246" s="79"/>
      <c r="J2246" s="79" t="s">
        <v>53</v>
      </c>
      <c r="K2246" s="79"/>
      <c r="L2246" s="79"/>
      <c r="N2246" s="79" t="s">
        <v>54</v>
      </c>
      <c r="O2246" s="79"/>
      <c r="P2246" s="79"/>
      <c r="Q2246" s="79"/>
      <c r="R2246" s="79"/>
      <c r="S2246" s="79"/>
      <c r="T2246" s="79"/>
      <c r="U2246" s="79"/>
      <c r="V2246" s="79"/>
      <c r="W2246" s="79"/>
      <c r="X2246" s="79"/>
      <c r="Y2246" s="79"/>
      <c r="Z2246" s="79"/>
      <c r="AA2246" s="79"/>
      <c r="AC2246" s="80" t="s">
        <v>55</v>
      </c>
      <c r="AD2246" s="80"/>
    </row>
    <row r="2247" spans="1:30" x14ac:dyDescent="0.25">
      <c r="B2247" s="90" t="s">
        <v>1825</v>
      </c>
      <c r="C2247" s="90"/>
      <c r="D2247" s="90"/>
      <c r="F2247" s="90" t="s">
        <v>391</v>
      </c>
      <c r="G2247" s="90"/>
      <c r="H2247" s="90"/>
      <c r="I2247" s="90"/>
      <c r="J2247" s="90" t="s">
        <v>1826</v>
      </c>
      <c r="K2247" s="90"/>
      <c r="L2247" s="90"/>
      <c r="N2247" s="90" t="s">
        <v>1827</v>
      </c>
      <c r="O2247" s="90"/>
      <c r="P2247" s="90"/>
      <c r="Q2247" s="90"/>
      <c r="R2247" s="90"/>
      <c r="S2247" s="90"/>
      <c r="T2247" s="90"/>
      <c r="U2247" s="90"/>
      <c r="V2247" s="90"/>
      <c r="W2247" s="90"/>
      <c r="X2247" s="90"/>
      <c r="Y2247" s="90"/>
      <c r="Z2247" s="90"/>
      <c r="AA2247" s="90"/>
      <c r="AC2247" s="82">
        <v>1000</v>
      </c>
      <c r="AD2247" s="82"/>
    </row>
    <row r="2248" spans="1:30" x14ac:dyDescent="0.25">
      <c r="C2248" s="91" t="s">
        <v>2</v>
      </c>
      <c r="G2248" s="91" t="s">
        <v>2</v>
      </c>
      <c r="K2248" s="91" t="s">
        <v>2</v>
      </c>
      <c r="O2248" s="92" t="s">
        <v>1734</v>
      </c>
      <c r="P2248" s="92"/>
      <c r="Q2248" s="92"/>
      <c r="R2248" s="92"/>
      <c r="S2248" s="92"/>
      <c r="T2248" s="92"/>
      <c r="U2248" s="92"/>
      <c r="V2248" s="92"/>
      <c r="W2248" s="92"/>
      <c r="X2248" s="92"/>
      <c r="Y2248" s="92"/>
      <c r="Z2248" s="92"/>
      <c r="AA2248" s="92"/>
      <c r="AB2248" s="92"/>
    </row>
    <row r="2249" spans="1:30" x14ac:dyDescent="0.25">
      <c r="B2249" s="90" t="s">
        <v>1828</v>
      </c>
      <c r="C2249" s="90"/>
      <c r="D2249" s="90"/>
      <c r="F2249" s="90" t="s">
        <v>391</v>
      </c>
      <c r="G2249" s="90"/>
      <c r="H2249" s="90"/>
      <c r="I2249" s="90"/>
      <c r="J2249" s="90" t="s">
        <v>1829</v>
      </c>
      <c r="K2249" s="90"/>
      <c r="L2249" s="90"/>
      <c r="N2249" s="90" t="s">
        <v>1830</v>
      </c>
      <c r="O2249" s="90"/>
      <c r="P2249" s="90"/>
      <c r="Q2249" s="90"/>
      <c r="R2249" s="90"/>
      <c r="S2249" s="90"/>
      <c r="T2249" s="90"/>
      <c r="U2249" s="90"/>
      <c r="V2249" s="90"/>
      <c r="W2249" s="90"/>
      <c r="X2249" s="90"/>
      <c r="Y2249" s="90"/>
      <c r="Z2249" s="90"/>
      <c r="AA2249" s="90"/>
      <c r="AC2249" s="82">
        <v>2000</v>
      </c>
      <c r="AD2249" s="82"/>
    </row>
    <row r="2250" spans="1:30" x14ac:dyDescent="0.25">
      <c r="C2250" s="91" t="s">
        <v>2</v>
      </c>
      <c r="G2250" s="91" t="s">
        <v>2</v>
      </c>
      <c r="K2250" s="91" t="s">
        <v>2</v>
      </c>
      <c r="O2250" s="92" t="s">
        <v>1734</v>
      </c>
      <c r="P2250" s="92"/>
      <c r="Q2250" s="92"/>
      <c r="R2250" s="92"/>
      <c r="S2250" s="92"/>
      <c r="T2250" s="92"/>
      <c r="U2250" s="92"/>
      <c r="V2250" s="92"/>
      <c r="W2250" s="92"/>
      <c r="X2250" s="92"/>
      <c r="Y2250" s="92"/>
      <c r="Z2250" s="92"/>
      <c r="AA2250" s="92"/>
      <c r="AB2250" s="92"/>
    </row>
    <row r="2251" spans="1:30" x14ac:dyDescent="0.25">
      <c r="B2251" s="90" t="s">
        <v>1831</v>
      </c>
      <c r="C2251" s="90"/>
      <c r="D2251" s="90"/>
      <c r="F2251" s="90" t="s">
        <v>391</v>
      </c>
      <c r="G2251" s="90"/>
      <c r="H2251" s="90"/>
      <c r="I2251" s="90"/>
      <c r="J2251" s="90" t="s">
        <v>1832</v>
      </c>
      <c r="K2251" s="90"/>
      <c r="L2251" s="90"/>
      <c r="N2251" s="90" t="s">
        <v>1833</v>
      </c>
      <c r="O2251" s="90"/>
      <c r="P2251" s="90"/>
      <c r="Q2251" s="90"/>
      <c r="R2251" s="90"/>
      <c r="S2251" s="90"/>
      <c r="T2251" s="90"/>
      <c r="U2251" s="90"/>
      <c r="V2251" s="90"/>
      <c r="W2251" s="90"/>
      <c r="X2251" s="90"/>
      <c r="Y2251" s="90"/>
      <c r="Z2251" s="90"/>
      <c r="AA2251" s="90"/>
      <c r="AC2251" s="82">
        <v>1870.44</v>
      </c>
      <c r="AD2251" s="82"/>
    </row>
    <row r="2252" spans="1:30" x14ac:dyDescent="0.25">
      <c r="C2252" s="91" t="s">
        <v>2</v>
      </c>
      <c r="G2252" s="91" t="s">
        <v>2</v>
      </c>
      <c r="K2252" s="91" t="s">
        <v>2</v>
      </c>
      <c r="O2252" s="92" t="s">
        <v>1734</v>
      </c>
      <c r="P2252" s="92"/>
      <c r="Q2252" s="92"/>
      <c r="R2252" s="92"/>
      <c r="S2252" s="92"/>
      <c r="T2252" s="92"/>
      <c r="U2252" s="92"/>
      <c r="V2252" s="92"/>
      <c r="W2252" s="92"/>
      <c r="X2252" s="92"/>
      <c r="Y2252" s="92"/>
      <c r="Z2252" s="92"/>
      <c r="AA2252" s="92"/>
      <c r="AB2252" s="92"/>
    </row>
    <row r="2253" spans="1:30" x14ac:dyDescent="0.25">
      <c r="B2253" s="90" t="s">
        <v>1834</v>
      </c>
      <c r="C2253" s="90"/>
      <c r="D2253" s="90"/>
      <c r="F2253" s="90" t="s">
        <v>391</v>
      </c>
      <c r="G2253" s="90"/>
      <c r="H2253" s="90"/>
      <c r="I2253" s="90"/>
      <c r="J2253" s="90" t="s">
        <v>1835</v>
      </c>
      <c r="K2253" s="90"/>
      <c r="L2253" s="90"/>
      <c r="N2253" s="90" t="s">
        <v>1836</v>
      </c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  <c r="Z2253" s="90"/>
      <c r="AA2253" s="90"/>
      <c r="AC2253" s="82">
        <v>5000</v>
      </c>
      <c r="AD2253" s="82"/>
    </row>
    <row r="2254" spans="1:30" x14ac:dyDescent="0.25">
      <c r="C2254" s="91" t="s">
        <v>2</v>
      </c>
      <c r="G2254" s="91" t="s">
        <v>2</v>
      </c>
      <c r="K2254" s="91" t="s">
        <v>2</v>
      </c>
      <c r="O2254" s="92" t="s">
        <v>1734</v>
      </c>
      <c r="P2254" s="92"/>
      <c r="Q2254" s="92"/>
      <c r="R2254" s="92"/>
      <c r="S2254" s="92"/>
      <c r="T2254" s="92"/>
      <c r="U2254" s="92"/>
      <c r="V2254" s="92"/>
      <c r="W2254" s="92"/>
      <c r="X2254" s="92"/>
      <c r="Y2254" s="92"/>
      <c r="Z2254" s="92"/>
      <c r="AA2254" s="92"/>
      <c r="AB2254" s="92"/>
      <c r="AC2254" s="93">
        <v>1000</v>
      </c>
      <c r="AD2254" s="93"/>
    </row>
    <row r="2255" spans="1:30" x14ac:dyDescent="0.25">
      <c r="C2255" s="91" t="s">
        <v>2</v>
      </c>
      <c r="G2255" s="91" t="s">
        <v>2</v>
      </c>
      <c r="K2255" s="91" t="s">
        <v>2</v>
      </c>
      <c r="O2255" s="92" t="s">
        <v>1734</v>
      </c>
      <c r="P2255" s="92"/>
      <c r="Q2255" s="92"/>
      <c r="R2255" s="92"/>
      <c r="S2255" s="92"/>
      <c r="T2255" s="92"/>
      <c r="U2255" s="92"/>
      <c r="V2255" s="92"/>
      <c r="W2255" s="92"/>
      <c r="X2255" s="92"/>
      <c r="Y2255" s="92"/>
      <c r="Z2255" s="92"/>
      <c r="AA2255" s="92"/>
      <c r="AB2255" s="92"/>
      <c r="AC2255" s="93">
        <v>4000</v>
      </c>
      <c r="AD2255" s="93"/>
    </row>
    <row r="2256" spans="1:30" x14ac:dyDescent="0.25">
      <c r="B2256" s="90" t="s">
        <v>1837</v>
      </c>
      <c r="C2256" s="90"/>
      <c r="D2256" s="90"/>
      <c r="F2256" s="90" t="s">
        <v>391</v>
      </c>
      <c r="G2256" s="90"/>
      <c r="H2256" s="90"/>
      <c r="I2256" s="90"/>
      <c r="J2256" s="90" t="s">
        <v>1838</v>
      </c>
      <c r="K2256" s="90"/>
      <c r="L2256" s="90"/>
      <c r="N2256" s="90" t="s">
        <v>1839</v>
      </c>
      <c r="O2256" s="90"/>
      <c r="P2256" s="90"/>
      <c r="Q2256" s="90"/>
      <c r="R2256" s="90"/>
      <c r="S2256" s="90"/>
      <c r="T2256" s="90"/>
      <c r="U2256" s="90"/>
      <c r="V2256" s="90"/>
      <c r="W2256" s="90"/>
      <c r="X2256" s="90"/>
      <c r="Y2256" s="90"/>
      <c r="Z2256" s="90"/>
      <c r="AA2256" s="90"/>
      <c r="AC2256" s="82">
        <v>2000</v>
      </c>
      <c r="AD2256" s="82"/>
    </row>
    <row r="2257" spans="2:30" x14ac:dyDescent="0.25">
      <c r="C2257" s="91" t="s">
        <v>2</v>
      </c>
      <c r="G2257" s="91" t="s">
        <v>2</v>
      </c>
      <c r="K2257" s="91" t="s">
        <v>2</v>
      </c>
      <c r="O2257" s="92" t="s">
        <v>1734</v>
      </c>
      <c r="P2257" s="92"/>
      <c r="Q2257" s="92"/>
      <c r="R2257" s="92"/>
      <c r="S2257" s="92"/>
      <c r="T2257" s="92"/>
      <c r="U2257" s="92"/>
      <c r="V2257" s="92"/>
      <c r="W2257" s="92"/>
      <c r="X2257" s="92"/>
      <c r="Y2257" s="92"/>
      <c r="Z2257" s="92"/>
      <c r="AA2257" s="92"/>
      <c r="AB2257" s="92"/>
    </row>
    <row r="2258" spans="2:30" x14ac:dyDescent="0.25">
      <c r="B2258" s="90" t="s">
        <v>1840</v>
      </c>
      <c r="C2258" s="90"/>
      <c r="D2258" s="90"/>
      <c r="F2258" s="90" t="s">
        <v>391</v>
      </c>
      <c r="G2258" s="90"/>
      <c r="H2258" s="90"/>
      <c r="I2258" s="90"/>
      <c r="J2258" s="90" t="s">
        <v>1841</v>
      </c>
      <c r="K2258" s="90"/>
      <c r="L2258" s="90"/>
      <c r="N2258" s="90" t="s">
        <v>1842</v>
      </c>
      <c r="O2258" s="90"/>
      <c r="P2258" s="90"/>
      <c r="Q2258" s="90"/>
      <c r="R2258" s="90"/>
      <c r="S2258" s="90"/>
      <c r="T2258" s="90"/>
      <c r="U2258" s="90"/>
      <c r="V2258" s="90"/>
      <c r="W2258" s="90"/>
      <c r="X2258" s="90"/>
      <c r="Y2258" s="90"/>
      <c r="Z2258" s="90"/>
      <c r="AA2258" s="90"/>
      <c r="AC2258" s="82">
        <v>2000</v>
      </c>
      <c r="AD2258" s="82"/>
    </row>
    <row r="2259" spans="2:30" x14ac:dyDescent="0.25">
      <c r="C2259" s="91" t="s">
        <v>2</v>
      </c>
      <c r="G2259" s="91" t="s">
        <v>2</v>
      </c>
      <c r="K2259" s="91" t="s">
        <v>2</v>
      </c>
      <c r="O2259" s="92" t="s">
        <v>1734</v>
      </c>
      <c r="P2259" s="92"/>
      <c r="Q2259" s="92"/>
      <c r="R2259" s="92"/>
      <c r="S2259" s="92"/>
      <c r="T2259" s="92"/>
      <c r="U2259" s="92"/>
      <c r="V2259" s="92"/>
      <c r="W2259" s="92"/>
      <c r="X2259" s="92"/>
      <c r="Y2259" s="92"/>
      <c r="Z2259" s="92"/>
      <c r="AA2259" s="92"/>
      <c r="AB2259" s="92"/>
    </row>
    <row r="2260" spans="2:30" x14ac:dyDescent="0.25">
      <c r="B2260" s="90" t="s">
        <v>1532</v>
      </c>
      <c r="C2260" s="90"/>
      <c r="D2260" s="90"/>
      <c r="F2260" s="90" t="s">
        <v>391</v>
      </c>
      <c r="G2260" s="90"/>
      <c r="H2260" s="90"/>
      <c r="I2260" s="90"/>
      <c r="J2260" s="90" t="s">
        <v>1533</v>
      </c>
      <c r="K2260" s="90"/>
      <c r="L2260" s="90"/>
      <c r="N2260" s="90" t="s">
        <v>1534</v>
      </c>
      <c r="O2260" s="90"/>
      <c r="P2260" s="90"/>
      <c r="Q2260" s="90"/>
      <c r="R2260" s="90"/>
      <c r="S2260" s="90"/>
      <c r="T2260" s="90"/>
      <c r="U2260" s="90"/>
      <c r="V2260" s="90"/>
      <c r="W2260" s="90"/>
      <c r="X2260" s="90"/>
      <c r="Y2260" s="90"/>
      <c r="Z2260" s="90"/>
      <c r="AA2260" s="90"/>
      <c r="AC2260" s="82">
        <v>1000</v>
      </c>
      <c r="AD2260" s="82"/>
    </row>
    <row r="2261" spans="2:30" x14ac:dyDescent="0.25">
      <c r="C2261" s="91" t="s">
        <v>2</v>
      </c>
      <c r="G2261" s="91" t="s">
        <v>2</v>
      </c>
      <c r="K2261" s="91" t="s">
        <v>2</v>
      </c>
      <c r="O2261" s="92" t="s">
        <v>1734</v>
      </c>
      <c r="P2261" s="92"/>
      <c r="Q2261" s="92"/>
      <c r="R2261" s="92"/>
      <c r="S2261" s="92"/>
      <c r="T2261" s="92"/>
      <c r="U2261" s="92"/>
      <c r="V2261" s="92"/>
      <c r="W2261" s="92"/>
      <c r="X2261" s="92"/>
      <c r="Y2261" s="92"/>
      <c r="Z2261" s="92"/>
      <c r="AA2261" s="92"/>
      <c r="AB2261" s="92"/>
    </row>
    <row r="2262" spans="2:30" x14ac:dyDescent="0.25">
      <c r="B2262" s="90" t="s">
        <v>1843</v>
      </c>
      <c r="C2262" s="90"/>
      <c r="D2262" s="90"/>
      <c r="F2262" s="90" t="s">
        <v>391</v>
      </c>
      <c r="G2262" s="90"/>
      <c r="H2262" s="90"/>
      <c r="I2262" s="90"/>
      <c r="J2262" s="90" t="s">
        <v>1844</v>
      </c>
      <c r="K2262" s="90"/>
      <c r="L2262" s="90"/>
      <c r="N2262" s="90" t="s">
        <v>1845</v>
      </c>
      <c r="O2262" s="90"/>
      <c r="P2262" s="90"/>
      <c r="Q2262" s="90"/>
      <c r="R2262" s="90"/>
      <c r="S2262" s="90"/>
      <c r="T2262" s="90"/>
      <c r="U2262" s="90"/>
      <c r="V2262" s="90"/>
      <c r="W2262" s="90"/>
      <c r="X2262" s="90"/>
      <c r="Y2262" s="90"/>
      <c r="Z2262" s="90"/>
      <c r="AA2262" s="90"/>
      <c r="AC2262" s="82">
        <v>5000</v>
      </c>
      <c r="AD2262" s="82"/>
    </row>
    <row r="2263" spans="2:30" x14ac:dyDescent="0.25">
      <c r="C2263" s="91" t="s">
        <v>2</v>
      </c>
      <c r="G2263" s="91" t="s">
        <v>2</v>
      </c>
      <c r="K2263" s="91" t="s">
        <v>2</v>
      </c>
      <c r="O2263" s="92" t="s">
        <v>1734</v>
      </c>
      <c r="P2263" s="92"/>
      <c r="Q2263" s="92"/>
      <c r="R2263" s="92"/>
      <c r="S2263" s="92"/>
      <c r="T2263" s="92"/>
      <c r="U2263" s="92"/>
      <c r="V2263" s="92"/>
      <c r="W2263" s="92"/>
      <c r="X2263" s="92"/>
      <c r="Y2263" s="92"/>
      <c r="Z2263" s="92"/>
      <c r="AA2263" s="92"/>
      <c r="AB2263" s="92"/>
    </row>
    <row r="2264" spans="2:30" x14ac:dyDescent="0.25">
      <c r="B2264" s="90" t="s">
        <v>1846</v>
      </c>
      <c r="C2264" s="90"/>
      <c r="D2264" s="90"/>
      <c r="F2264" s="90" t="s">
        <v>391</v>
      </c>
      <c r="G2264" s="90"/>
      <c r="H2264" s="90"/>
      <c r="I2264" s="90"/>
      <c r="J2264" s="90" t="s">
        <v>1847</v>
      </c>
      <c r="K2264" s="90"/>
      <c r="L2264" s="90"/>
      <c r="N2264" s="90" t="s">
        <v>1848</v>
      </c>
      <c r="O2264" s="90"/>
      <c r="P2264" s="90"/>
      <c r="Q2264" s="90"/>
      <c r="R2264" s="90"/>
      <c r="S2264" s="90"/>
      <c r="T2264" s="90"/>
      <c r="U2264" s="90"/>
      <c r="V2264" s="90"/>
      <c r="W2264" s="90"/>
      <c r="X2264" s="90"/>
      <c r="Y2264" s="90"/>
      <c r="Z2264" s="90"/>
      <c r="AA2264" s="90"/>
      <c r="AC2264" s="82">
        <v>1000</v>
      </c>
      <c r="AD2264" s="82"/>
    </row>
    <row r="2265" spans="2:30" x14ac:dyDescent="0.25">
      <c r="C2265" s="91" t="s">
        <v>2</v>
      </c>
      <c r="G2265" s="91" t="s">
        <v>2</v>
      </c>
      <c r="K2265" s="91" t="s">
        <v>2</v>
      </c>
      <c r="O2265" s="92" t="s">
        <v>1734</v>
      </c>
      <c r="P2265" s="92"/>
      <c r="Q2265" s="92"/>
      <c r="R2265" s="92"/>
      <c r="S2265" s="92"/>
      <c r="T2265" s="92"/>
      <c r="U2265" s="92"/>
      <c r="V2265" s="92"/>
      <c r="W2265" s="92"/>
      <c r="X2265" s="92"/>
      <c r="Y2265" s="92"/>
      <c r="Z2265" s="92"/>
      <c r="AA2265" s="92"/>
      <c r="AB2265" s="92"/>
    </row>
    <row r="2266" spans="2:30" x14ac:dyDescent="0.25">
      <c r="B2266" s="90" t="s">
        <v>1849</v>
      </c>
      <c r="C2266" s="90"/>
      <c r="D2266" s="90"/>
      <c r="F2266" s="90" t="s">
        <v>391</v>
      </c>
      <c r="G2266" s="90"/>
      <c r="H2266" s="90"/>
      <c r="I2266" s="90"/>
      <c r="J2266" s="90" t="s">
        <v>1850</v>
      </c>
      <c r="K2266" s="90"/>
      <c r="L2266" s="90"/>
      <c r="N2266" s="90" t="s">
        <v>1851</v>
      </c>
      <c r="O2266" s="90"/>
      <c r="P2266" s="90"/>
      <c r="Q2266" s="90"/>
      <c r="R2266" s="90"/>
      <c r="S2266" s="90"/>
      <c r="T2266" s="90"/>
      <c r="U2266" s="90"/>
      <c r="V2266" s="90"/>
      <c r="W2266" s="90"/>
      <c r="X2266" s="90"/>
      <c r="Y2266" s="90"/>
      <c r="Z2266" s="90"/>
      <c r="AA2266" s="90"/>
      <c r="AC2266" s="82">
        <v>11857.97</v>
      </c>
      <c r="AD2266" s="82"/>
    </row>
    <row r="2267" spans="2:30" x14ac:dyDescent="0.25">
      <c r="C2267" s="91" t="s">
        <v>2</v>
      </c>
      <c r="G2267" s="91" t="s">
        <v>2</v>
      </c>
      <c r="K2267" s="91" t="s">
        <v>2</v>
      </c>
      <c r="O2267" s="92" t="s">
        <v>1734</v>
      </c>
      <c r="P2267" s="92"/>
      <c r="Q2267" s="92"/>
      <c r="R2267" s="92"/>
      <c r="S2267" s="92"/>
      <c r="T2267" s="92"/>
      <c r="U2267" s="92"/>
      <c r="V2267" s="92"/>
      <c r="W2267" s="92"/>
      <c r="X2267" s="92"/>
      <c r="Y2267" s="92"/>
      <c r="Z2267" s="92"/>
      <c r="AA2267" s="92"/>
      <c r="AB2267" s="92"/>
    </row>
    <row r="2268" spans="2:30" x14ac:dyDescent="0.25">
      <c r="B2268" s="90" t="s">
        <v>1852</v>
      </c>
      <c r="C2268" s="90"/>
      <c r="D2268" s="90"/>
      <c r="F2268" s="90" t="s">
        <v>391</v>
      </c>
      <c r="G2268" s="90"/>
      <c r="H2268" s="90"/>
      <c r="I2268" s="90"/>
      <c r="J2268" s="90" t="s">
        <v>1676</v>
      </c>
      <c r="K2268" s="90"/>
      <c r="L2268" s="90"/>
      <c r="N2268" s="90" t="s">
        <v>1677</v>
      </c>
      <c r="O2268" s="90"/>
      <c r="P2268" s="90"/>
      <c r="Q2268" s="90"/>
      <c r="R2268" s="90"/>
      <c r="S2268" s="90"/>
      <c r="T2268" s="90"/>
      <c r="U2268" s="90"/>
      <c r="V2268" s="90"/>
      <c r="W2268" s="90"/>
      <c r="X2268" s="90"/>
      <c r="Y2268" s="90"/>
      <c r="Z2268" s="90"/>
      <c r="AA2268" s="90"/>
      <c r="AC2268" s="82">
        <v>1000</v>
      </c>
      <c r="AD2268" s="82"/>
    </row>
    <row r="2269" spans="2:30" x14ac:dyDescent="0.25">
      <c r="C2269" s="91" t="s">
        <v>2</v>
      </c>
      <c r="G2269" s="91" t="s">
        <v>2</v>
      </c>
      <c r="K2269" s="91" t="s">
        <v>2</v>
      </c>
      <c r="O2269" s="92" t="s">
        <v>1734</v>
      </c>
      <c r="P2269" s="92"/>
      <c r="Q2269" s="92"/>
      <c r="R2269" s="92"/>
      <c r="S2269" s="92"/>
      <c r="T2269" s="92"/>
      <c r="U2269" s="92"/>
      <c r="V2269" s="92"/>
      <c r="W2269" s="92"/>
      <c r="X2269" s="92"/>
      <c r="Y2269" s="92"/>
      <c r="Z2269" s="92"/>
      <c r="AA2269" s="92"/>
      <c r="AB2269" s="92"/>
    </row>
    <row r="2270" spans="2:30" x14ac:dyDescent="0.25">
      <c r="B2270" s="90" t="s">
        <v>1853</v>
      </c>
      <c r="C2270" s="90"/>
      <c r="D2270" s="90"/>
      <c r="F2270" s="90" t="s">
        <v>391</v>
      </c>
      <c r="G2270" s="90"/>
      <c r="H2270" s="90"/>
      <c r="I2270" s="90"/>
      <c r="J2270" s="90" t="s">
        <v>1854</v>
      </c>
      <c r="K2270" s="90"/>
      <c r="L2270" s="90"/>
      <c r="N2270" s="90" t="s">
        <v>1855</v>
      </c>
      <c r="O2270" s="90"/>
      <c r="P2270" s="90"/>
      <c r="Q2270" s="90"/>
      <c r="R2270" s="90"/>
      <c r="S2270" s="90"/>
      <c r="T2270" s="90"/>
      <c r="U2270" s="90"/>
      <c r="V2270" s="90"/>
      <c r="W2270" s="90"/>
      <c r="X2270" s="90"/>
      <c r="Y2270" s="90"/>
      <c r="Z2270" s="90"/>
      <c r="AA2270" s="90"/>
      <c r="AC2270" s="82">
        <v>1500</v>
      </c>
      <c r="AD2270" s="82"/>
    </row>
    <row r="2271" spans="2:30" x14ac:dyDescent="0.25">
      <c r="C2271" s="91" t="s">
        <v>2</v>
      </c>
      <c r="G2271" s="91" t="s">
        <v>2</v>
      </c>
      <c r="K2271" s="91" t="s">
        <v>2</v>
      </c>
      <c r="O2271" s="92" t="s">
        <v>1734</v>
      </c>
      <c r="P2271" s="92"/>
      <c r="Q2271" s="92"/>
      <c r="R2271" s="92"/>
      <c r="S2271" s="92"/>
      <c r="T2271" s="92"/>
      <c r="U2271" s="92"/>
      <c r="V2271" s="92"/>
      <c r="W2271" s="92"/>
      <c r="X2271" s="92"/>
      <c r="Y2271" s="92"/>
      <c r="Z2271" s="92"/>
      <c r="AA2271" s="92"/>
      <c r="AB2271" s="92"/>
    </row>
    <row r="2272" spans="2:30" x14ac:dyDescent="0.25">
      <c r="B2272" s="90" t="s">
        <v>1856</v>
      </c>
      <c r="C2272" s="90"/>
      <c r="D2272" s="90"/>
      <c r="F2272" s="90" t="s">
        <v>391</v>
      </c>
      <c r="G2272" s="90"/>
      <c r="H2272" s="90"/>
      <c r="I2272" s="90"/>
      <c r="J2272" s="90" t="s">
        <v>1857</v>
      </c>
      <c r="K2272" s="90"/>
      <c r="L2272" s="90"/>
      <c r="N2272" s="90" t="s">
        <v>1858</v>
      </c>
      <c r="O2272" s="90"/>
      <c r="P2272" s="90"/>
      <c r="Q2272" s="90"/>
      <c r="R2272" s="90"/>
      <c r="S2272" s="90"/>
      <c r="T2272" s="90"/>
      <c r="U2272" s="90"/>
      <c r="V2272" s="90"/>
      <c r="W2272" s="90"/>
      <c r="X2272" s="90"/>
      <c r="Y2272" s="90"/>
      <c r="Z2272" s="90"/>
      <c r="AA2272" s="90"/>
      <c r="AC2272" s="82">
        <v>2000</v>
      </c>
      <c r="AD2272" s="82"/>
    </row>
    <row r="2273" spans="2:30" x14ac:dyDescent="0.25">
      <c r="C2273" s="91" t="s">
        <v>2</v>
      </c>
      <c r="G2273" s="91" t="s">
        <v>2</v>
      </c>
      <c r="K2273" s="91" t="s">
        <v>2</v>
      </c>
      <c r="O2273" s="92" t="s">
        <v>1734</v>
      </c>
      <c r="P2273" s="92"/>
      <c r="Q2273" s="92"/>
      <c r="R2273" s="92"/>
      <c r="S2273" s="92"/>
      <c r="T2273" s="92"/>
      <c r="U2273" s="92"/>
      <c r="V2273" s="92"/>
      <c r="W2273" s="92"/>
      <c r="X2273" s="92"/>
      <c r="Y2273" s="92"/>
      <c r="Z2273" s="92"/>
      <c r="AA2273" s="92"/>
      <c r="AB2273" s="92"/>
    </row>
    <row r="2274" spans="2:30" x14ac:dyDescent="0.25">
      <c r="B2274" s="90" t="s">
        <v>1859</v>
      </c>
      <c r="C2274" s="90"/>
      <c r="D2274" s="90"/>
      <c r="F2274" s="90" t="s">
        <v>391</v>
      </c>
      <c r="G2274" s="90"/>
      <c r="H2274" s="90"/>
      <c r="I2274" s="90"/>
      <c r="J2274" s="90" t="s">
        <v>1860</v>
      </c>
      <c r="K2274" s="90"/>
      <c r="L2274" s="90"/>
      <c r="N2274" s="90" t="s">
        <v>1861</v>
      </c>
      <c r="O2274" s="90"/>
      <c r="P2274" s="90"/>
      <c r="Q2274" s="90"/>
      <c r="R2274" s="90"/>
      <c r="S2274" s="90"/>
      <c r="T2274" s="90"/>
      <c r="U2274" s="90"/>
      <c r="V2274" s="90"/>
      <c r="W2274" s="90"/>
      <c r="X2274" s="90"/>
      <c r="Y2274" s="90"/>
      <c r="Z2274" s="90"/>
      <c r="AA2274" s="90"/>
      <c r="AC2274" s="82">
        <v>2000</v>
      </c>
      <c r="AD2274" s="82"/>
    </row>
    <row r="2275" spans="2:30" x14ac:dyDescent="0.25">
      <c r="C2275" s="91" t="s">
        <v>2</v>
      </c>
      <c r="G2275" s="91" t="s">
        <v>2</v>
      </c>
      <c r="K2275" s="91" t="s">
        <v>2</v>
      </c>
      <c r="O2275" s="92" t="s">
        <v>1734</v>
      </c>
      <c r="P2275" s="92"/>
      <c r="Q2275" s="92"/>
      <c r="R2275" s="92"/>
      <c r="S2275" s="92"/>
      <c r="T2275" s="92"/>
      <c r="U2275" s="92"/>
      <c r="V2275" s="92"/>
      <c r="W2275" s="92"/>
      <c r="X2275" s="92"/>
      <c r="Y2275" s="92"/>
      <c r="Z2275" s="92"/>
      <c r="AA2275" s="92"/>
      <c r="AB2275" s="92"/>
    </row>
    <row r="2276" spans="2:30" x14ac:dyDescent="0.25">
      <c r="B2276" s="90" t="s">
        <v>1862</v>
      </c>
      <c r="C2276" s="90"/>
      <c r="D2276" s="90"/>
      <c r="F2276" s="90" t="s">
        <v>391</v>
      </c>
      <c r="G2276" s="90"/>
      <c r="H2276" s="90"/>
      <c r="I2276" s="90"/>
      <c r="J2276" s="90" t="s">
        <v>1779</v>
      </c>
      <c r="K2276" s="90"/>
      <c r="L2276" s="90"/>
      <c r="N2276" s="90" t="s">
        <v>1780</v>
      </c>
      <c r="O2276" s="90"/>
      <c r="P2276" s="90"/>
      <c r="Q2276" s="90"/>
      <c r="R2276" s="90"/>
      <c r="S2276" s="90"/>
      <c r="T2276" s="90"/>
      <c r="U2276" s="90"/>
      <c r="V2276" s="90"/>
      <c r="W2276" s="90"/>
      <c r="X2276" s="90"/>
      <c r="Y2276" s="90"/>
      <c r="Z2276" s="90"/>
      <c r="AA2276" s="90"/>
      <c r="AC2276" s="82">
        <v>2000</v>
      </c>
      <c r="AD2276" s="82"/>
    </row>
    <row r="2277" spans="2:30" x14ac:dyDescent="0.25">
      <c r="C2277" s="91" t="s">
        <v>2</v>
      </c>
      <c r="G2277" s="91" t="s">
        <v>2</v>
      </c>
      <c r="K2277" s="91" t="s">
        <v>2</v>
      </c>
      <c r="O2277" s="92" t="s">
        <v>1734</v>
      </c>
      <c r="P2277" s="92"/>
      <c r="Q2277" s="92"/>
      <c r="R2277" s="92"/>
      <c r="S2277" s="92"/>
      <c r="T2277" s="92"/>
      <c r="U2277" s="92"/>
      <c r="V2277" s="92"/>
      <c r="W2277" s="92"/>
      <c r="X2277" s="92"/>
      <c r="Y2277" s="92"/>
      <c r="Z2277" s="92"/>
      <c r="AA2277" s="92"/>
      <c r="AB2277" s="92"/>
    </row>
    <row r="2278" spans="2:30" x14ac:dyDescent="0.25">
      <c r="B2278" s="90" t="s">
        <v>1863</v>
      </c>
      <c r="C2278" s="90"/>
      <c r="D2278" s="90"/>
      <c r="F2278" s="90" t="s">
        <v>391</v>
      </c>
      <c r="G2278" s="90"/>
      <c r="H2278" s="90"/>
      <c r="I2278" s="90"/>
      <c r="J2278" s="90" t="s">
        <v>1864</v>
      </c>
      <c r="K2278" s="90"/>
      <c r="L2278" s="90"/>
      <c r="N2278" s="90" t="s">
        <v>1865</v>
      </c>
      <c r="O2278" s="90"/>
      <c r="P2278" s="90"/>
      <c r="Q2278" s="90"/>
      <c r="R2278" s="90"/>
      <c r="S2278" s="90"/>
      <c r="T2278" s="90"/>
      <c r="U2278" s="90"/>
      <c r="V2278" s="90"/>
      <c r="W2278" s="90"/>
      <c r="X2278" s="90"/>
      <c r="Y2278" s="90"/>
      <c r="Z2278" s="90"/>
      <c r="AA2278" s="90"/>
      <c r="AC2278" s="82">
        <v>1000</v>
      </c>
      <c r="AD2278" s="82"/>
    </row>
    <row r="2279" spans="2:30" x14ac:dyDescent="0.25">
      <c r="C2279" s="91" t="s">
        <v>2</v>
      </c>
      <c r="G2279" s="91" t="s">
        <v>2</v>
      </c>
      <c r="K2279" s="91" t="s">
        <v>2</v>
      </c>
      <c r="O2279" s="92" t="s">
        <v>1734</v>
      </c>
      <c r="P2279" s="92"/>
      <c r="Q2279" s="92"/>
      <c r="R2279" s="92"/>
      <c r="S2279" s="92"/>
      <c r="T2279" s="92"/>
      <c r="U2279" s="92"/>
      <c r="V2279" s="92"/>
      <c r="W2279" s="92"/>
      <c r="X2279" s="92"/>
      <c r="Y2279" s="92"/>
      <c r="Z2279" s="92"/>
      <c r="AA2279" s="92"/>
      <c r="AB2279" s="92"/>
    </row>
    <row r="2280" spans="2:30" x14ac:dyDescent="0.25">
      <c r="B2280" s="90" t="s">
        <v>1866</v>
      </c>
      <c r="C2280" s="90"/>
      <c r="D2280" s="90"/>
      <c r="F2280" s="90" t="s">
        <v>62</v>
      </c>
      <c r="G2280" s="90"/>
      <c r="H2280" s="90"/>
      <c r="I2280" s="90"/>
      <c r="J2280" s="90" t="s">
        <v>1867</v>
      </c>
      <c r="K2280" s="90"/>
      <c r="L2280" s="90"/>
      <c r="N2280" s="90" t="s">
        <v>1868</v>
      </c>
      <c r="O2280" s="90"/>
      <c r="P2280" s="90"/>
      <c r="Q2280" s="90"/>
      <c r="R2280" s="90"/>
      <c r="S2280" s="90"/>
      <c r="T2280" s="90"/>
      <c r="U2280" s="90"/>
      <c r="V2280" s="90"/>
      <c r="W2280" s="90"/>
      <c r="X2280" s="90"/>
      <c r="Y2280" s="90"/>
      <c r="Z2280" s="90"/>
      <c r="AA2280" s="90"/>
      <c r="AC2280" s="82">
        <v>1000</v>
      </c>
      <c r="AD2280" s="82"/>
    </row>
    <row r="2281" spans="2:30" x14ac:dyDescent="0.25">
      <c r="C2281" s="91" t="s">
        <v>2</v>
      </c>
      <c r="G2281" s="91" t="s">
        <v>2</v>
      </c>
      <c r="K2281" s="91" t="s">
        <v>2</v>
      </c>
      <c r="O2281" s="92" t="s">
        <v>1734</v>
      </c>
      <c r="P2281" s="92"/>
      <c r="Q2281" s="92"/>
      <c r="R2281" s="92"/>
      <c r="S2281" s="92"/>
      <c r="T2281" s="92"/>
      <c r="U2281" s="92"/>
      <c r="V2281" s="92"/>
      <c r="W2281" s="92"/>
      <c r="X2281" s="92"/>
      <c r="Y2281" s="92"/>
      <c r="Z2281" s="92"/>
      <c r="AA2281" s="92"/>
      <c r="AB2281" s="92"/>
    </row>
    <row r="2282" spans="2:30" x14ac:dyDescent="0.25">
      <c r="B2282" s="90" t="s">
        <v>1869</v>
      </c>
      <c r="C2282" s="90"/>
      <c r="D2282" s="90"/>
      <c r="F2282" s="90" t="s">
        <v>62</v>
      </c>
      <c r="G2282" s="90"/>
      <c r="H2282" s="90"/>
      <c r="I2282" s="90"/>
      <c r="J2282" s="90" t="s">
        <v>1870</v>
      </c>
      <c r="K2282" s="90"/>
      <c r="L2282" s="90"/>
      <c r="N2282" s="90" t="s">
        <v>1871</v>
      </c>
      <c r="O2282" s="90"/>
      <c r="P2282" s="90"/>
      <c r="Q2282" s="90"/>
      <c r="R2282" s="90"/>
      <c r="S2282" s="90"/>
      <c r="T2282" s="90"/>
      <c r="U2282" s="90"/>
      <c r="V2282" s="90"/>
      <c r="W2282" s="90"/>
      <c r="X2282" s="90"/>
      <c r="Y2282" s="90"/>
      <c r="Z2282" s="90"/>
      <c r="AA2282" s="90"/>
      <c r="AC2282" s="82">
        <v>1000</v>
      </c>
      <c r="AD2282" s="82"/>
    </row>
    <row r="2283" spans="2:30" x14ac:dyDescent="0.25">
      <c r="C2283" s="91" t="s">
        <v>2</v>
      </c>
      <c r="G2283" s="91" t="s">
        <v>2</v>
      </c>
      <c r="K2283" s="91" t="s">
        <v>2</v>
      </c>
      <c r="O2283" s="92" t="s">
        <v>1734</v>
      </c>
      <c r="P2283" s="92"/>
      <c r="Q2283" s="92"/>
      <c r="R2283" s="92"/>
      <c r="S2283" s="92"/>
      <c r="T2283" s="92"/>
      <c r="U2283" s="92"/>
      <c r="V2283" s="92"/>
      <c r="W2283" s="92"/>
      <c r="X2283" s="92"/>
      <c r="Y2283" s="92"/>
      <c r="Z2283" s="92"/>
      <c r="AA2283" s="92"/>
      <c r="AB2283" s="92"/>
    </row>
    <row r="2284" spans="2:30" x14ac:dyDescent="0.25">
      <c r="B2284" s="90" t="s">
        <v>1872</v>
      </c>
      <c r="C2284" s="90"/>
      <c r="D2284" s="90"/>
      <c r="F2284" s="90" t="s">
        <v>314</v>
      </c>
      <c r="G2284" s="90"/>
      <c r="H2284" s="90"/>
      <c r="I2284" s="90"/>
      <c r="J2284" s="90" t="s">
        <v>1873</v>
      </c>
      <c r="K2284" s="90"/>
      <c r="L2284" s="90"/>
      <c r="N2284" s="90" t="s">
        <v>1874</v>
      </c>
      <c r="O2284" s="90"/>
      <c r="P2284" s="90"/>
      <c r="Q2284" s="90"/>
      <c r="R2284" s="90"/>
      <c r="S2284" s="90"/>
      <c r="T2284" s="90"/>
      <c r="U2284" s="90"/>
      <c r="V2284" s="90"/>
      <c r="W2284" s="90"/>
      <c r="X2284" s="90"/>
      <c r="Y2284" s="90"/>
      <c r="Z2284" s="90"/>
      <c r="AA2284" s="90"/>
      <c r="AC2284" s="82">
        <v>2000</v>
      </c>
      <c r="AD2284" s="82"/>
    </row>
    <row r="2285" spans="2:30" x14ac:dyDescent="0.25">
      <c r="C2285" s="91" t="s">
        <v>2</v>
      </c>
      <c r="G2285" s="91" t="s">
        <v>2</v>
      </c>
      <c r="K2285" s="91" t="s">
        <v>2</v>
      </c>
      <c r="O2285" s="92" t="s">
        <v>1734</v>
      </c>
      <c r="P2285" s="92"/>
      <c r="Q2285" s="92"/>
      <c r="R2285" s="92"/>
      <c r="S2285" s="92"/>
      <c r="T2285" s="92"/>
      <c r="U2285" s="92"/>
      <c r="V2285" s="92"/>
      <c r="W2285" s="92"/>
      <c r="X2285" s="92"/>
      <c r="Y2285" s="92"/>
      <c r="Z2285" s="92"/>
      <c r="AA2285" s="92"/>
      <c r="AB2285" s="92"/>
    </row>
    <row r="2286" spans="2:30" x14ac:dyDescent="0.25">
      <c r="B2286" s="90" t="s">
        <v>1875</v>
      </c>
      <c r="C2286" s="90"/>
      <c r="D2286" s="90"/>
      <c r="F2286" s="90" t="s">
        <v>391</v>
      </c>
      <c r="G2286" s="90"/>
      <c r="H2286" s="90"/>
      <c r="I2286" s="90"/>
      <c r="J2286" s="90" t="s">
        <v>1876</v>
      </c>
      <c r="K2286" s="90"/>
      <c r="L2286" s="90"/>
      <c r="N2286" s="90" t="s">
        <v>1877</v>
      </c>
      <c r="O2286" s="90"/>
      <c r="P2286" s="90"/>
      <c r="Q2286" s="90"/>
      <c r="R2286" s="90"/>
      <c r="S2286" s="90"/>
      <c r="T2286" s="90"/>
      <c r="U2286" s="90"/>
      <c r="V2286" s="90"/>
      <c r="W2286" s="90"/>
      <c r="X2286" s="90"/>
      <c r="Y2286" s="90"/>
      <c r="Z2286" s="90"/>
      <c r="AA2286" s="90"/>
      <c r="AC2286" s="82">
        <v>5000</v>
      </c>
      <c r="AD2286" s="82"/>
    </row>
    <row r="2287" spans="2:30" x14ac:dyDescent="0.25">
      <c r="C2287" s="91" t="s">
        <v>2</v>
      </c>
      <c r="G2287" s="91" t="s">
        <v>2</v>
      </c>
      <c r="K2287" s="91" t="s">
        <v>2</v>
      </c>
      <c r="O2287" s="92" t="s">
        <v>1734</v>
      </c>
      <c r="P2287" s="92"/>
      <c r="Q2287" s="92"/>
      <c r="R2287" s="92"/>
      <c r="S2287" s="92"/>
      <c r="T2287" s="92"/>
      <c r="U2287" s="92"/>
      <c r="V2287" s="92"/>
      <c r="W2287" s="92"/>
      <c r="X2287" s="92"/>
      <c r="Y2287" s="92"/>
      <c r="Z2287" s="92"/>
      <c r="AA2287" s="92"/>
      <c r="AB2287" s="92"/>
      <c r="AC2287" s="93">
        <v>1000</v>
      </c>
      <c r="AD2287" s="93"/>
    </row>
    <row r="2288" spans="2:30" x14ac:dyDescent="0.25">
      <c r="C2288" s="91" t="s">
        <v>2</v>
      </c>
      <c r="G2288" s="91" t="s">
        <v>2</v>
      </c>
      <c r="K2288" s="91" t="s">
        <v>2</v>
      </c>
      <c r="O2288" s="92" t="s">
        <v>1734</v>
      </c>
      <c r="P2288" s="92"/>
      <c r="Q2288" s="92"/>
      <c r="R2288" s="92"/>
      <c r="S2288" s="92"/>
      <c r="T2288" s="92"/>
      <c r="U2288" s="92"/>
      <c r="V2288" s="92"/>
      <c r="W2288" s="92"/>
      <c r="X2288" s="92"/>
      <c r="Y2288" s="92"/>
      <c r="Z2288" s="92"/>
      <c r="AA2288" s="92"/>
      <c r="AB2288" s="92"/>
      <c r="AC2288" s="93">
        <v>4000</v>
      </c>
      <c r="AD2288" s="93"/>
    </row>
    <row r="2289" spans="1:30" x14ac:dyDescent="0.25">
      <c r="B2289" s="90" t="s">
        <v>906</v>
      </c>
      <c r="C2289" s="90"/>
      <c r="D2289" s="90"/>
      <c r="F2289" s="90" t="s">
        <v>391</v>
      </c>
      <c r="G2289" s="90"/>
      <c r="H2289" s="90"/>
      <c r="I2289" s="90"/>
      <c r="J2289" s="90" t="s">
        <v>538</v>
      </c>
      <c r="K2289" s="90"/>
      <c r="L2289" s="90"/>
      <c r="N2289" s="90" t="s">
        <v>539</v>
      </c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  <c r="Z2289" s="90"/>
      <c r="AA2289" s="90"/>
      <c r="AC2289" s="82">
        <v>1499.45</v>
      </c>
      <c r="AD2289" s="82"/>
    </row>
    <row r="2290" spans="1:30" x14ac:dyDescent="0.25">
      <c r="C2290" s="91" t="s">
        <v>2</v>
      </c>
      <c r="G2290" s="91" t="s">
        <v>2</v>
      </c>
      <c r="K2290" s="91" t="s">
        <v>2</v>
      </c>
      <c r="O2290" s="92" t="s">
        <v>1878</v>
      </c>
      <c r="P2290" s="92"/>
      <c r="Q2290" s="92"/>
      <c r="R2290" s="92"/>
      <c r="S2290" s="92"/>
      <c r="T2290" s="92"/>
      <c r="U2290" s="92"/>
      <c r="V2290" s="92"/>
      <c r="W2290" s="92"/>
      <c r="X2290" s="92"/>
      <c r="Y2290" s="92"/>
      <c r="Z2290" s="92"/>
      <c r="AA2290" s="92"/>
      <c r="AB2290" s="92"/>
      <c r="AC2290" s="93">
        <v>24.48</v>
      </c>
      <c r="AD2290" s="93"/>
    </row>
    <row r="2291" spans="1:30" x14ac:dyDescent="0.25">
      <c r="C2291" s="91" t="s">
        <v>2</v>
      </c>
      <c r="G2291" s="91" t="s">
        <v>2</v>
      </c>
      <c r="K2291" s="91" t="s">
        <v>2</v>
      </c>
      <c r="O2291" s="92" t="s">
        <v>1878</v>
      </c>
      <c r="P2291" s="92"/>
      <c r="Q2291" s="92"/>
      <c r="R2291" s="92"/>
      <c r="S2291" s="92"/>
      <c r="T2291" s="92"/>
      <c r="U2291" s="92"/>
      <c r="V2291" s="92"/>
      <c r="W2291" s="92"/>
      <c r="X2291" s="92"/>
      <c r="Y2291" s="92"/>
      <c r="Z2291" s="92"/>
      <c r="AA2291" s="92"/>
      <c r="AB2291" s="92"/>
      <c r="AC2291" s="93">
        <v>97.92</v>
      </c>
      <c r="AD2291" s="93"/>
    </row>
    <row r="2292" spans="1:30" x14ac:dyDescent="0.25">
      <c r="C2292" s="91" t="s">
        <v>2</v>
      </c>
      <c r="G2292" s="91" t="s">
        <v>2</v>
      </c>
      <c r="K2292" s="91" t="s">
        <v>2</v>
      </c>
      <c r="O2292" s="92" t="s">
        <v>1879</v>
      </c>
      <c r="P2292" s="92"/>
      <c r="Q2292" s="92"/>
      <c r="R2292" s="92"/>
      <c r="S2292" s="92"/>
      <c r="T2292" s="92"/>
      <c r="U2292" s="92"/>
      <c r="V2292" s="92"/>
      <c r="W2292" s="92"/>
      <c r="X2292" s="92"/>
      <c r="Y2292" s="92"/>
      <c r="Z2292" s="92"/>
      <c r="AA2292" s="92"/>
      <c r="AB2292" s="92"/>
      <c r="AC2292" s="93">
        <v>394.52</v>
      </c>
      <c r="AD2292" s="93"/>
    </row>
    <row r="2293" spans="1:30" x14ac:dyDescent="0.25">
      <c r="C2293" s="91" t="s">
        <v>2</v>
      </c>
      <c r="G2293" s="91" t="s">
        <v>2</v>
      </c>
      <c r="K2293" s="91" t="s">
        <v>2</v>
      </c>
      <c r="O2293" s="92" t="s">
        <v>1880</v>
      </c>
      <c r="P2293" s="92"/>
      <c r="Q2293" s="92"/>
      <c r="R2293" s="92"/>
      <c r="S2293" s="92"/>
      <c r="T2293" s="92"/>
      <c r="U2293" s="92"/>
      <c r="V2293" s="92"/>
      <c r="W2293" s="92"/>
      <c r="X2293" s="92"/>
      <c r="Y2293" s="92"/>
      <c r="Z2293" s="92"/>
      <c r="AA2293" s="92"/>
      <c r="AB2293" s="92"/>
      <c r="AC2293" s="93">
        <v>112.6</v>
      </c>
      <c r="AD2293" s="93"/>
    </row>
    <row r="2294" spans="1:30" x14ac:dyDescent="0.25">
      <c r="C2294" s="91" t="s">
        <v>2</v>
      </c>
      <c r="G2294" s="91" t="s">
        <v>2</v>
      </c>
      <c r="K2294" s="91" t="s">
        <v>2</v>
      </c>
      <c r="O2294" s="92" t="s">
        <v>1881</v>
      </c>
      <c r="P2294" s="92"/>
      <c r="Q2294" s="92"/>
      <c r="R2294" s="92"/>
      <c r="S2294" s="92"/>
      <c r="T2294" s="92"/>
      <c r="U2294" s="92"/>
      <c r="V2294" s="92"/>
      <c r="W2294" s="92"/>
      <c r="X2294" s="92"/>
      <c r="Y2294" s="92"/>
      <c r="Z2294" s="92"/>
      <c r="AA2294" s="92"/>
      <c r="AB2294" s="92"/>
      <c r="AC2294" s="93">
        <v>240.35</v>
      </c>
      <c r="AD2294" s="93"/>
    </row>
    <row r="2295" spans="1:30" x14ac:dyDescent="0.25">
      <c r="C2295" s="91" t="s">
        <v>2</v>
      </c>
      <c r="G2295" s="91" t="s">
        <v>2</v>
      </c>
      <c r="K2295" s="91" t="s">
        <v>2</v>
      </c>
      <c r="O2295" s="92" t="s">
        <v>1879</v>
      </c>
      <c r="P2295" s="92"/>
      <c r="Q2295" s="92"/>
      <c r="R2295" s="92"/>
      <c r="S2295" s="92"/>
      <c r="T2295" s="92"/>
      <c r="U2295" s="92"/>
      <c r="V2295" s="92"/>
      <c r="W2295" s="92"/>
      <c r="X2295" s="92"/>
      <c r="Y2295" s="92"/>
      <c r="Z2295" s="92"/>
      <c r="AA2295" s="92"/>
      <c r="AB2295" s="92"/>
      <c r="AC2295" s="93">
        <v>197.26</v>
      </c>
      <c r="AD2295" s="93"/>
    </row>
    <row r="2296" spans="1:30" x14ac:dyDescent="0.25">
      <c r="C2296" s="91" t="s">
        <v>2</v>
      </c>
      <c r="G2296" s="91" t="s">
        <v>2</v>
      </c>
      <c r="K2296" s="91" t="s">
        <v>2</v>
      </c>
      <c r="O2296" s="92" t="s">
        <v>1881</v>
      </c>
      <c r="P2296" s="92"/>
      <c r="Q2296" s="92"/>
      <c r="R2296" s="92"/>
      <c r="S2296" s="92"/>
      <c r="T2296" s="92"/>
      <c r="U2296" s="92"/>
      <c r="V2296" s="92"/>
      <c r="W2296" s="92"/>
      <c r="X2296" s="92"/>
      <c r="Y2296" s="92"/>
      <c r="Z2296" s="92"/>
      <c r="AA2296" s="92"/>
      <c r="AB2296" s="92"/>
      <c r="AC2296" s="93">
        <v>48.07</v>
      </c>
      <c r="AD2296" s="93"/>
    </row>
    <row r="2297" spans="1:30" x14ac:dyDescent="0.25">
      <c r="C2297" s="91" t="s">
        <v>2</v>
      </c>
      <c r="G2297" s="91" t="s">
        <v>2</v>
      </c>
      <c r="K2297" s="91" t="s">
        <v>2</v>
      </c>
      <c r="O2297" s="92" t="s">
        <v>1882</v>
      </c>
      <c r="P2297" s="92"/>
      <c r="Q2297" s="92"/>
      <c r="R2297" s="92"/>
      <c r="S2297" s="92"/>
      <c r="T2297" s="92"/>
      <c r="U2297" s="92"/>
      <c r="V2297" s="92"/>
      <c r="W2297" s="92"/>
      <c r="X2297" s="92"/>
      <c r="Y2297" s="92"/>
      <c r="Z2297" s="92"/>
      <c r="AA2297" s="92"/>
      <c r="AB2297" s="92"/>
      <c r="AC2297" s="93">
        <v>321.60000000000002</v>
      </c>
      <c r="AD2297" s="93"/>
    </row>
    <row r="2298" spans="1:30" x14ac:dyDescent="0.25">
      <c r="C2298" s="91" t="s">
        <v>2</v>
      </c>
      <c r="G2298" s="91" t="s">
        <v>2</v>
      </c>
      <c r="K2298" s="91" t="s">
        <v>2</v>
      </c>
      <c r="O2298" s="92" t="s">
        <v>772</v>
      </c>
      <c r="P2298" s="92"/>
      <c r="Q2298" s="92"/>
      <c r="R2298" s="92"/>
      <c r="S2298" s="92"/>
      <c r="T2298" s="92"/>
      <c r="U2298" s="92"/>
      <c r="V2298" s="92"/>
      <c r="W2298" s="92"/>
      <c r="X2298" s="92"/>
      <c r="Y2298" s="92"/>
      <c r="Z2298" s="92"/>
      <c r="AA2298" s="92"/>
      <c r="AB2298" s="92"/>
      <c r="AC2298" s="93">
        <v>62.65</v>
      </c>
      <c r="AD2298" s="93"/>
    </row>
    <row r="2299" spans="1:30" ht="21.75" customHeight="1" x14ac:dyDescent="0.25"/>
    <row r="2300" spans="1:30" ht="12" customHeight="1" x14ac:dyDescent="0.25"/>
    <row r="2301" spans="1:30" ht="13.5" customHeight="1" x14ac:dyDescent="0.25">
      <c r="A2301" s="85" t="s">
        <v>45</v>
      </c>
      <c r="B2301" s="85"/>
      <c r="C2301" s="85"/>
      <c r="D2301" s="85"/>
      <c r="E2301" s="85"/>
      <c r="F2301" s="85"/>
      <c r="G2301" s="85"/>
      <c r="H2301" s="85"/>
      <c r="I2301" s="85"/>
      <c r="J2301" s="85"/>
      <c r="K2301" s="85"/>
      <c r="L2301" s="85"/>
      <c r="M2301" s="85"/>
      <c r="R2301" s="86" t="s">
        <v>1883</v>
      </c>
      <c r="S2301" s="86"/>
      <c r="T2301" s="86"/>
      <c r="U2301" s="86"/>
      <c r="V2301" s="86"/>
      <c r="W2301" s="86"/>
      <c r="X2301" s="86"/>
      <c r="Y2301" s="86"/>
      <c r="Z2301" s="86"/>
      <c r="AA2301" s="86"/>
      <c r="AB2301" s="86"/>
      <c r="AC2301" s="86"/>
      <c r="AD2301" s="86"/>
    </row>
    <row r="2302" spans="1:30" ht="25.5" customHeight="1" x14ac:dyDescent="0.25">
      <c r="C2302" s="77" t="s">
        <v>47</v>
      </c>
      <c r="D2302" s="77"/>
      <c r="E2302" s="77"/>
      <c r="F2302" s="77"/>
      <c r="G2302" s="77"/>
      <c r="H2302" s="77"/>
      <c r="I2302" s="77"/>
      <c r="J2302" s="77"/>
      <c r="K2302" s="77"/>
      <c r="L2302" s="77"/>
      <c r="M2302" s="77"/>
      <c r="N2302" s="77"/>
      <c r="O2302" s="77"/>
      <c r="P2302" s="77"/>
      <c r="Q2302" s="77"/>
      <c r="R2302" s="77"/>
      <c r="S2302" s="77"/>
      <c r="T2302" s="77"/>
      <c r="U2302" s="77"/>
      <c r="V2302" s="77"/>
      <c r="W2302" s="77"/>
      <c r="X2302" s="77"/>
      <c r="Y2302" s="77"/>
      <c r="Z2302" s="77"/>
      <c r="AA2302" s="77"/>
      <c r="AB2302" s="77"/>
      <c r="AC2302" s="77"/>
    </row>
    <row r="2303" spans="1:30" ht="7.5" customHeight="1" x14ac:dyDescent="0.25"/>
    <row r="2304" spans="1:30" ht="18.75" customHeight="1" x14ac:dyDescent="0.25">
      <c r="I2304" s="87" t="s">
        <v>48</v>
      </c>
      <c r="J2304" s="87"/>
      <c r="K2304" s="87"/>
      <c r="L2304" s="87"/>
      <c r="M2304" s="87"/>
      <c r="N2304" s="87"/>
      <c r="O2304" s="87"/>
      <c r="P2304" s="87"/>
      <c r="S2304" s="88" t="s">
        <v>49</v>
      </c>
      <c r="T2304" s="88"/>
      <c r="U2304" s="88"/>
      <c r="V2304" s="88"/>
      <c r="W2304" s="88"/>
      <c r="X2304" s="88"/>
      <c r="Y2304" s="88"/>
    </row>
    <row r="2305" spans="1:30" ht="6.75" customHeight="1" x14ac:dyDescent="0.25"/>
    <row r="2306" spans="1:30" ht="14.25" customHeight="1" x14ac:dyDescent="0.25">
      <c r="A2306" s="89" t="s">
        <v>1730</v>
      </c>
      <c r="B2306" s="89"/>
      <c r="C2306" s="89"/>
      <c r="D2306" s="89"/>
      <c r="E2306" s="89"/>
      <c r="F2306" s="89"/>
      <c r="G2306" s="89"/>
      <c r="H2306" s="89"/>
      <c r="I2306" s="89"/>
      <c r="J2306" s="89"/>
      <c r="K2306" s="89"/>
      <c r="L2306" s="89"/>
      <c r="M2306" s="89"/>
      <c r="N2306" s="89"/>
      <c r="O2306" s="89"/>
    </row>
    <row r="2307" spans="1:30" x14ac:dyDescent="0.25">
      <c r="B2307" s="79" t="s">
        <v>51</v>
      </c>
      <c r="C2307" s="79"/>
      <c r="D2307" s="79"/>
      <c r="F2307" s="79" t="s">
        <v>52</v>
      </c>
      <c r="G2307" s="79"/>
      <c r="H2307" s="79"/>
      <c r="I2307" s="79"/>
      <c r="J2307" s="79" t="s">
        <v>53</v>
      </c>
      <c r="K2307" s="79"/>
      <c r="L2307" s="79"/>
      <c r="N2307" s="79" t="s">
        <v>54</v>
      </c>
      <c r="O2307" s="79"/>
      <c r="P2307" s="79"/>
      <c r="Q2307" s="79"/>
      <c r="R2307" s="79"/>
      <c r="S2307" s="79"/>
      <c r="T2307" s="79"/>
      <c r="U2307" s="79"/>
      <c r="V2307" s="79"/>
      <c r="W2307" s="79"/>
      <c r="X2307" s="79"/>
      <c r="Y2307" s="79"/>
      <c r="Z2307" s="79"/>
      <c r="AA2307" s="79"/>
      <c r="AC2307" s="80" t="s">
        <v>55</v>
      </c>
      <c r="AD2307" s="80"/>
    </row>
    <row r="2308" spans="1:30" x14ac:dyDescent="0.25">
      <c r="B2308" s="90" t="s">
        <v>1884</v>
      </c>
      <c r="C2308" s="90"/>
      <c r="D2308" s="90"/>
      <c r="F2308" s="90" t="s">
        <v>391</v>
      </c>
      <c r="G2308" s="90"/>
      <c r="H2308" s="90"/>
      <c r="I2308" s="90"/>
      <c r="J2308" s="90" t="s">
        <v>1885</v>
      </c>
      <c r="K2308" s="90"/>
      <c r="L2308" s="90"/>
      <c r="N2308" s="90" t="s">
        <v>1886</v>
      </c>
      <c r="O2308" s="90"/>
      <c r="P2308" s="90"/>
      <c r="Q2308" s="90"/>
      <c r="R2308" s="90"/>
      <c r="S2308" s="90"/>
      <c r="T2308" s="90"/>
      <c r="U2308" s="90"/>
      <c r="V2308" s="90"/>
      <c r="W2308" s="90"/>
      <c r="X2308" s="90"/>
      <c r="Y2308" s="90"/>
      <c r="Z2308" s="90"/>
      <c r="AA2308" s="90"/>
      <c r="AC2308" s="82">
        <v>3000</v>
      </c>
      <c r="AD2308" s="82"/>
    </row>
    <row r="2309" spans="1:30" x14ac:dyDescent="0.25">
      <c r="C2309" s="91" t="s">
        <v>2</v>
      </c>
      <c r="G2309" s="91" t="s">
        <v>2</v>
      </c>
      <c r="K2309" s="91" t="s">
        <v>2</v>
      </c>
      <c r="O2309" s="92" t="s">
        <v>1734</v>
      </c>
      <c r="P2309" s="92"/>
      <c r="Q2309" s="92"/>
      <c r="R2309" s="92"/>
      <c r="S2309" s="92"/>
      <c r="T2309" s="92"/>
      <c r="U2309" s="92"/>
      <c r="V2309" s="92"/>
      <c r="W2309" s="92"/>
      <c r="X2309" s="92"/>
      <c r="Y2309" s="92"/>
      <c r="Z2309" s="92"/>
      <c r="AA2309" s="92"/>
      <c r="AB2309" s="92"/>
      <c r="AC2309" s="93">
        <v>2000</v>
      </c>
      <c r="AD2309" s="93"/>
    </row>
    <row r="2310" spans="1:30" x14ac:dyDescent="0.25">
      <c r="C2310" s="91" t="s">
        <v>2</v>
      </c>
      <c r="G2310" s="91" t="s">
        <v>2</v>
      </c>
      <c r="K2310" s="91" t="s">
        <v>2</v>
      </c>
      <c r="O2310" s="92" t="s">
        <v>1734</v>
      </c>
      <c r="P2310" s="92"/>
      <c r="Q2310" s="92"/>
      <c r="R2310" s="92"/>
      <c r="S2310" s="92"/>
      <c r="T2310" s="92"/>
      <c r="U2310" s="92"/>
      <c r="V2310" s="92"/>
      <c r="W2310" s="92"/>
      <c r="X2310" s="92"/>
      <c r="Y2310" s="92"/>
      <c r="Z2310" s="92"/>
      <c r="AA2310" s="92"/>
      <c r="AB2310" s="92"/>
      <c r="AC2310" s="93">
        <v>1000</v>
      </c>
      <c r="AD2310" s="93"/>
    </row>
    <row r="2311" spans="1:30" x14ac:dyDescent="0.25">
      <c r="B2311" s="90" t="s">
        <v>1887</v>
      </c>
      <c r="C2311" s="90"/>
      <c r="D2311" s="90"/>
      <c r="F2311" s="90" t="s">
        <v>391</v>
      </c>
      <c r="G2311" s="90"/>
      <c r="H2311" s="90"/>
      <c r="I2311" s="90"/>
      <c r="J2311" s="90" t="s">
        <v>1870</v>
      </c>
      <c r="K2311" s="90"/>
      <c r="L2311" s="90"/>
      <c r="N2311" s="90" t="s">
        <v>1871</v>
      </c>
      <c r="O2311" s="90"/>
      <c r="P2311" s="90"/>
      <c r="Q2311" s="90"/>
      <c r="R2311" s="90"/>
      <c r="S2311" s="90"/>
      <c r="T2311" s="90"/>
      <c r="U2311" s="90"/>
      <c r="V2311" s="90"/>
      <c r="W2311" s="90"/>
      <c r="X2311" s="90"/>
      <c r="Y2311" s="90"/>
      <c r="Z2311" s="90"/>
      <c r="AA2311" s="90"/>
      <c r="AC2311" s="82">
        <v>1600</v>
      </c>
      <c r="AD2311" s="82"/>
    </row>
    <row r="2312" spans="1:30" x14ac:dyDescent="0.25">
      <c r="C2312" s="91" t="s">
        <v>2</v>
      </c>
      <c r="G2312" s="91" t="s">
        <v>2</v>
      </c>
      <c r="K2312" s="91" t="s">
        <v>2</v>
      </c>
      <c r="O2312" s="92" t="s">
        <v>1734</v>
      </c>
      <c r="P2312" s="92"/>
      <c r="Q2312" s="92"/>
      <c r="R2312" s="92"/>
      <c r="S2312" s="92"/>
      <c r="T2312" s="92"/>
      <c r="U2312" s="92"/>
      <c r="V2312" s="92"/>
      <c r="W2312" s="92"/>
      <c r="X2312" s="92"/>
      <c r="Y2312" s="92"/>
      <c r="Z2312" s="92"/>
      <c r="AA2312" s="92"/>
      <c r="AB2312" s="92"/>
    </row>
    <row r="2313" spans="1:30" x14ac:dyDescent="0.25">
      <c r="B2313" s="90" t="s">
        <v>1888</v>
      </c>
      <c r="C2313" s="90"/>
      <c r="D2313" s="90"/>
      <c r="F2313" s="90" t="s">
        <v>391</v>
      </c>
      <c r="G2313" s="90"/>
      <c r="H2313" s="90"/>
      <c r="I2313" s="90"/>
      <c r="J2313" s="90" t="s">
        <v>1889</v>
      </c>
      <c r="K2313" s="90"/>
      <c r="L2313" s="90"/>
      <c r="N2313" s="90" t="s">
        <v>1890</v>
      </c>
      <c r="O2313" s="90"/>
      <c r="P2313" s="90"/>
      <c r="Q2313" s="90"/>
      <c r="R2313" s="90"/>
      <c r="S2313" s="90"/>
      <c r="T2313" s="90"/>
      <c r="U2313" s="90"/>
      <c r="V2313" s="90"/>
      <c r="W2313" s="90"/>
      <c r="X2313" s="90"/>
      <c r="Y2313" s="90"/>
      <c r="Z2313" s="90"/>
      <c r="AA2313" s="90"/>
      <c r="AC2313" s="82">
        <v>3000</v>
      </c>
      <c r="AD2313" s="82"/>
    </row>
    <row r="2314" spans="1:30" x14ac:dyDescent="0.25">
      <c r="C2314" s="91" t="s">
        <v>2</v>
      </c>
      <c r="G2314" s="91" t="s">
        <v>2</v>
      </c>
      <c r="K2314" s="91" t="s">
        <v>2</v>
      </c>
      <c r="O2314" s="92" t="s">
        <v>1734</v>
      </c>
      <c r="P2314" s="92"/>
      <c r="Q2314" s="92"/>
      <c r="R2314" s="92"/>
      <c r="S2314" s="92"/>
      <c r="T2314" s="92"/>
      <c r="U2314" s="92"/>
      <c r="V2314" s="92"/>
      <c r="W2314" s="92"/>
      <c r="X2314" s="92"/>
      <c r="Y2314" s="92"/>
      <c r="Z2314" s="92"/>
      <c r="AA2314" s="92"/>
      <c r="AB2314" s="92"/>
      <c r="AC2314" s="93">
        <v>1000</v>
      </c>
      <c r="AD2314" s="93"/>
    </row>
    <row r="2315" spans="1:30" x14ac:dyDescent="0.25">
      <c r="C2315" s="91" t="s">
        <v>2</v>
      </c>
      <c r="G2315" s="91" t="s">
        <v>2</v>
      </c>
      <c r="K2315" s="91" t="s">
        <v>2</v>
      </c>
      <c r="O2315" s="92" t="s">
        <v>1734</v>
      </c>
      <c r="P2315" s="92"/>
      <c r="Q2315" s="92"/>
      <c r="R2315" s="92"/>
      <c r="S2315" s="92"/>
      <c r="T2315" s="92"/>
      <c r="U2315" s="92"/>
      <c r="V2315" s="92"/>
      <c r="W2315" s="92"/>
      <c r="X2315" s="92"/>
      <c r="Y2315" s="92"/>
      <c r="Z2315" s="92"/>
      <c r="AA2315" s="92"/>
      <c r="AB2315" s="92"/>
      <c r="AC2315" s="93">
        <v>2000</v>
      </c>
      <c r="AD2315" s="93"/>
    </row>
    <row r="2316" spans="1:30" ht="6" customHeight="1" x14ac:dyDescent="0.25"/>
    <row r="2317" spans="1:30" ht="16.5" customHeight="1" x14ac:dyDescent="0.25">
      <c r="A2317" s="85" t="s">
        <v>1891</v>
      </c>
      <c r="B2317" s="85"/>
      <c r="C2317" s="85"/>
      <c r="D2317" s="85"/>
      <c r="E2317" s="85"/>
      <c r="F2317" s="85"/>
      <c r="G2317" s="85"/>
      <c r="H2317" s="85"/>
      <c r="I2317" s="85"/>
      <c r="J2317" s="85"/>
      <c r="K2317" s="85"/>
      <c r="L2317" s="85"/>
      <c r="M2317" s="85"/>
      <c r="N2317" s="85"/>
      <c r="O2317" s="85"/>
      <c r="P2317" s="85"/>
      <c r="Q2317" s="85"/>
      <c r="R2317" s="85"/>
      <c r="S2317" s="85"/>
      <c r="U2317" s="91" t="s">
        <v>2</v>
      </c>
      <c r="W2317" s="91" t="s">
        <v>2</v>
      </c>
      <c r="Y2317" s="84" t="s">
        <v>987</v>
      </c>
      <c r="Z2317" s="84"/>
      <c r="AC2317" s="94">
        <v>129743.44</v>
      </c>
      <c r="AD2317" s="94"/>
    </row>
    <row r="2318" spans="1:30" ht="6.75" customHeight="1" x14ac:dyDescent="0.25"/>
    <row r="2319" spans="1:30" ht="14.25" customHeight="1" x14ac:dyDescent="0.25">
      <c r="A2319" s="89" t="s">
        <v>1892</v>
      </c>
      <c r="B2319" s="89"/>
      <c r="C2319" s="89"/>
      <c r="D2319" s="89"/>
      <c r="E2319" s="89"/>
      <c r="F2319" s="89"/>
      <c r="G2319" s="89"/>
      <c r="H2319" s="89"/>
      <c r="I2319" s="89"/>
      <c r="J2319" s="89"/>
      <c r="K2319" s="89"/>
      <c r="L2319" s="89"/>
      <c r="M2319" s="89"/>
      <c r="N2319" s="89"/>
      <c r="O2319" s="89"/>
    </row>
    <row r="2320" spans="1:30" x14ac:dyDescent="0.25">
      <c r="B2320" s="79" t="s">
        <v>51</v>
      </c>
      <c r="C2320" s="79"/>
      <c r="D2320" s="79"/>
      <c r="F2320" s="79" t="s">
        <v>52</v>
      </c>
      <c r="G2320" s="79"/>
      <c r="H2320" s="79"/>
      <c r="I2320" s="79"/>
      <c r="J2320" s="79" t="s">
        <v>53</v>
      </c>
      <c r="K2320" s="79"/>
      <c r="L2320" s="79"/>
      <c r="N2320" s="79" t="s">
        <v>54</v>
      </c>
      <c r="O2320" s="79"/>
      <c r="P2320" s="79"/>
      <c r="Q2320" s="79"/>
      <c r="R2320" s="79"/>
      <c r="S2320" s="79"/>
      <c r="T2320" s="79"/>
      <c r="U2320" s="79"/>
      <c r="V2320" s="79"/>
      <c r="W2320" s="79"/>
      <c r="X2320" s="79"/>
      <c r="Y2320" s="79"/>
      <c r="Z2320" s="79"/>
      <c r="AA2320" s="79"/>
      <c r="AC2320" s="80" t="s">
        <v>55</v>
      </c>
      <c r="AD2320" s="80"/>
    </row>
    <row r="2321" spans="1:30" x14ac:dyDescent="0.25">
      <c r="B2321" s="90" t="s">
        <v>223</v>
      </c>
      <c r="C2321" s="90"/>
      <c r="D2321" s="90"/>
      <c r="F2321" s="90" t="s">
        <v>172</v>
      </c>
      <c r="G2321" s="90"/>
      <c r="H2321" s="90"/>
      <c r="I2321" s="90"/>
      <c r="J2321" s="90" t="s">
        <v>95</v>
      </c>
      <c r="K2321" s="90"/>
      <c r="L2321" s="90"/>
      <c r="N2321" s="90" t="s">
        <v>96</v>
      </c>
      <c r="O2321" s="90"/>
      <c r="P2321" s="90"/>
      <c r="Q2321" s="90"/>
      <c r="R2321" s="90"/>
      <c r="S2321" s="90"/>
      <c r="T2321" s="90"/>
      <c r="U2321" s="90"/>
      <c r="V2321" s="90"/>
      <c r="W2321" s="90"/>
      <c r="X2321" s="90"/>
      <c r="Y2321" s="90"/>
      <c r="Z2321" s="90"/>
      <c r="AA2321" s="90"/>
      <c r="AC2321" s="82">
        <v>911.65</v>
      </c>
      <c r="AD2321" s="82"/>
    </row>
    <row r="2322" spans="1:30" x14ac:dyDescent="0.25">
      <c r="C2322" s="91" t="s">
        <v>2</v>
      </c>
      <c r="G2322" s="91" t="s">
        <v>2</v>
      </c>
      <c r="K2322" s="91" t="s">
        <v>2</v>
      </c>
      <c r="O2322" s="92" t="s">
        <v>1893</v>
      </c>
      <c r="P2322" s="92"/>
      <c r="Q2322" s="92"/>
      <c r="R2322" s="92"/>
      <c r="S2322" s="92"/>
      <c r="T2322" s="92"/>
      <c r="U2322" s="92"/>
      <c r="V2322" s="92"/>
      <c r="W2322" s="92"/>
      <c r="X2322" s="92"/>
      <c r="Y2322" s="92"/>
      <c r="Z2322" s="92"/>
      <c r="AA2322" s="92"/>
      <c r="AB2322" s="92"/>
    </row>
    <row r="2323" spans="1:30" x14ac:dyDescent="0.25">
      <c r="B2323" s="90" t="s">
        <v>416</v>
      </c>
      <c r="C2323" s="90"/>
      <c r="D2323" s="90"/>
      <c r="F2323" s="90" t="s">
        <v>391</v>
      </c>
      <c r="G2323" s="90"/>
      <c r="H2323" s="90"/>
      <c r="I2323" s="90"/>
      <c r="J2323" s="90" t="s">
        <v>95</v>
      </c>
      <c r="K2323" s="90"/>
      <c r="L2323" s="90"/>
      <c r="N2323" s="90" t="s">
        <v>96</v>
      </c>
      <c r="O2323" s="90"/>
      <c r="P2323" s="90"/>
      <c r="Q2323" s="90"/>
      <c r="R2323" s="90"/>
      <c r="S2323" s="90"/>
      <c r="T2323" s="90"/>
      <c r="U2323" s="90"/>
      <c r="V2323" s="90"/>
      <c r="W2323" s="90"/>
      <c r="X2323" s="90"/>
      <c r="Y2323" s="90"/>
      <c r="Z2323" s="90"/>
      <c r="AA2323" s="90"/>
      <c r="AC2323" s="82">
        <v>2181.88</v>
      </c>
      <c r="AD2323" s="82"/>
    </row>
    <row r="2324" spans="1:30" x14ac:dyDescent="0.25">
      <c r="C2324" s="91" t="s">
        <v>2</v>
      </c>
      <c r="G2324" s="91" t="s">
        <v>2</v>
      </c>
      <c r="K2324" s="91" t="s">
        <v>2</v>
      </c>
      <c r="O2324" s="92" t="s">
        <v>1893</v>
      </c>
      <c r="P2324" s="92"/>
      <c r="Q2324" s="92"/>
      <c r="R2324" s="92"/>
      <c r="S2324" s="92"/>
      <c r="T2324" s="92"/>
      <c r="U2324" s="92"/>
      <c r="V2324" s="92"/>
      <c r="W2324" s="92"/>
      <c r="X2324" s="92"/>
      <c r="Y2324" s="92"/>
      <c r="Z2324" s="92"/>
      <c r="AA2324" s="92"/>
      <c r="AB2324" s="92"/>
      <c r="AC2324" s="93">
        <v>729.32</v>
      </c>
      <c r="AD2324" s="93"/>
    </row>
    <row r="2325" spans="1:30" x14ac:dyDescent="0.25">
      <c r="C2325" s="91" t="s">
        <v>2</v>
      </c>
      <c r="G2325" s="91" t="s">
        <v>2</v>
      </c>
      <c r="K2325" s="91" t="s">
        <v>2</v>
      </c>
      <c r="O2325" s="92" t="s">
        <v>1893</v>
      </c>
      <c r="P2325" s="92"/>
      <c r="Q2325" s="92"/>
      <c r="R2325" s="92"/>
      <c r="S2325" s="92"/>
      <c r="T2325" s="92"/>
      <c r="U2325" s="92"/>
      <c r="V2325" s="92"/>
      <c r="W2325" s="92"/>
      <c r="X2325" s="92"/>
      <c r="Y2325" s="92"/>
      <c r="Z2325" s="92"/>
      <c r="AA2325" s="92"/>
      <c r="AB2325" s="92"/>
      <c r="AC2325" s="93">
        <v>729.32</v>
      </c>
      <c r="AD2325" s="93"/>
    </row>
    <row r="2326" spans="1:30" x14ac:dyDescent="0.25">
      <c r="C2326" s="91" t="s">
        <v>2</v>
      </c>
      <c r="G2326" s="91" t="s">
        <v>2</v>
      </c>
      <c r="K2326" s="91" t="s">
        <v>2</v>
      </c>
      <c r="O2326" s="92" t="s">
        <v>1893</v>
      </c>
      <c r="P2326" s="92"/>
      <c r="Q2326" s="92"/>
      <c r="R2326" s="92"/>
      <c r="S2326" s="92"/>
      <c r="T2326" s="92"/>
      <c r="U2326" s="92"/>
      <c r="V2326" s="92"/>
      <c r="W2326" s="92"/>
      <c r="X2326" s="92"/>
      <c r="Y2326" s="92"/>
      <c r="Z2326" s="92"/>
      <c r="AA2326" s="92"/>
      <c r="AB2326" s="92"/>
      <c r="AC2326" s="93">
        <v>723.24</v>
      </c>
      <c r="AD2326" s="93"/>
    </row>
    <row r="2327" spans="1:30" ht="6" customHeight="1" x14ac:dyDescent="0.25"/>
    <row r="2328" spans="1:30" ht="16.5" customHeight="1" x14ac:dyDescent="0.25">
      <c r="A2328" s="85" t="s">
        <v>1894</v>
      </c>
      <c r="B2328" s="85"/>
      <c r="C2328" s="85"/>
      <c r="D2328" s="85"/>
      <c r="E2328" s="85"/>
      <c r="F2328" s="85"/>
      <c r="G2328" s="85"/>
      <c r="H2328" s="85"/>
      <c r="I2328" s="85"/>
      <c r="J2328" s="85"/>
      <c r="K2328" s="85"/>
      <c r="L2328" s="85"/>
      <c r="M2328" s="85"/>
      <c r="N2328" s="85"/>
      <c r="O2328" s="85"/>
      <c r="P2328" s="85"/>
      <c r="Q2328" s="85"/>
      <c r="R2328" s="85"/>
      <c r="S2328" s="85"/>
      <c r="U2328" s="91" t="s">
        <v>2</v>
      </c>
      <c r="W2328" s="91" t="s">
        <v>2</v>
      </c>
      <c r="Y2328" s="84" t="s">
        <v>987</v>
      </c>
      <c r="Z2328" s="84"/>
      <c r="AC2328" s="94">
        <v>3093.53</v>
      </c>
      <c r="AD2328" s="94"/>
    </row>
    <row r="2329" spans="1:30" ht="6.75" customHeight="1" x14ac:dyDescent="0.25"/>
    <row r="2330" spans="1:30" ht="14.25" customHeight="1" x14ac:dyDescent="0.25">
      <c r="A2330" s="89" t="s">
        <v>1895</v>
      </c>
      <c r="B2330" s="89"/>
      <c r="C2330" s="89"/>
      <c r="D2330" s="89"/>
      <c r="E2330" s="89"/>
      <c r="F2330" s="89"/>
      <c r="G2330" s="89"/>
      <c r="H2330" s="89"/>
      <c r="I2330" s="89"/>
      <c r="J2330" s="89"/>
      <c r="K2330" s="89"/>
      <c r="L2330" s="89"/>
      <c r="M2330" s="89"/>
      <c r="N2330" s="89"/>
      <c r="O2330" s="89"/>
    </row>
    <row r="2331" spans="1:30" x14ac:dyDescent="0.25">
      <c r="B2331" s="79" t="s">
        <v>51</v>
      </c>
      <c r="C2331" s="79"/>
      <c r="D2331" s="79"/>
      <c r="F2331" s="79" t="s">
        <v>52</v>
      </c>
      <c r="G2331" s="79"/>
      <c r="H2331" s="79"/>
      <c r="I2331" s="79"/>
      <c r="J2331" s="79" t="s">
        <v>53</v>
      </c>
      <c r="K2331" s="79"/>
      <c r="L2331" s="79"/>
      <c r="N2331" s="79" t="s">
        <v>54</v>
      </c>
      <c r="O2331" s="79"/>
      <c r="P2331" s="79"/>
      <c r="Q2331" s="79"/>
      <c r="R2331" s="79"/>
      <c r="S2331" s="79"/>
      <c r="T2331" s="79"/>
      <c r="U2331" s="79"/>
      <c r="V2331" s="79"/>
      <c r="W2331" s="79"/>
      <c r="X2331" s="79"/>
      <c r="Y2331" s="79"/>
      <c r="Z2331" s="79"/>
      <c r="AA2331" s="79"/>
      <c r="AC2331" s="80" t="s">
        <v>55</v>
      </c>
      <c r="AD2331" s="80"/>
    </row>
    <row r="2332" spans="1:30" x14ac:dyDescent="0.25">
      <c r="B2332" s="90" t="s">
        <v>1896</v>
      </c>
      <c r="C2332" s="90"/>
      <c r="D2332" s="90"/>
      <c r="F2332" s="90" t="s">
        <v>314</v>
      </c>
      <c r="G2332" s="90"/>
      <c r="H2332" s="90"/>
      <c r="I2332" s="90"/>
      <c r="J2332" s="90" t="s">
        <v>1897</v>
      </c>
      <c r="K2332" s="90"/>
      <c r="L2332" s="90"/>
      <c r="N2332" s="90" t="s">
        <v>1898</v>
      </c>
      <c r="O2332" s="90"/>
      <c r="P2332" s="90"/>
      <c r="Q2332" s="90"/>
      <c r="R2332" s="90"/>
      <c r="S2332" s="90"/>
      <c r="T2332" s="90"/>
      <c r="U2332" s="90"/>
      <c r="V2332" s="90"/>
      <c r="W2332" s="90"/>
      <c r="X2332" s="90"/>
      <c r="Y2332" s="90"/>
      <c r="Z2332" s="90"/>
      <c r="AA2332" s="90"/>
      <c r="AC2332" s="82">
        <v>2000</v>
      </c>
      <c r="AD2332" s="82"/>
    </row>
    <row r="2333" spans="1:30" x14ac:dyDescent="0.25">
      <c r="C2333" s="91" t="s">
        <v>2</v>
      </c>
      <c r="G2333" s="91" t="s">
        <v>2</v>
      </c>
      <c r="K2333" s="91" t="s">
        <v>2</v>
      </c>
      <c r="O2333" s="92" t="s">
        <v>1899</v>
      </c>
      <c r="P2333" s="92"/>
      <c r="Q2333" s="92"/>
      <c r="R2333" s="92"/>
      <c r="S2333" s="92"/>
      <c r="T2333" s="92"/>
      <c r="U2333" s="92"/>
      <c r="V2333" s="92"/>
      <c r="W2333" s="92"/>
      <c r="X2333" s="92"/>
      <c r="Y2333" s="92"/>
      <c r="Z2333" s="92"/>
      <c r="AA2333" s="92"/>
      <c r="AB2333" s="92"/>
    </row>
    <row r="2334" spans="1:30" ht="6" customHeight="1" x14ac:dyDescent="0.25"/>
    <row r="2335" spans="1:30" ht="16.5" customHeight="1" x14ac:dyDescent="0.25">
      <c r="A2335" s="85" t="s">
        <v>1900</v>
      </c>
      <c r="B2335" s="85"/>
      <c r="C2335" s="85"/>
      <c r="D2335" s="85"/>
      <c r="E2335" s="85"/>
      <c r="F2335" s="85"/>
      <c r="G2335" s="85"/>
      <c r="H2335" s="85"/>
      <c r="I2335" s="85"/>
      <c r="J2335" s="85"/>
      <c r="K2335" s="85"/>
      <c r="L2335" s="85"/>
      <c r="M2335" s="85"/>
      <c r="N2335" s="85"/>
      <c r="O2335" s="85"/>
      <c r="P2335" s="85"/>
      <c r="Q2335" s="85"/>
      <c r="R2335" s="85"/>
      <c r="S2335" s="85"/>
      <c r="U2335" s="91" t="s">
        <v>2</v>
      </c>
      <c r="W2335" s="91" t="s">
        <v>2</v>
      </c>
      <c r="Y2335" s="84" t="s">
        <v>987</v>
      </c>
      <c r="Z2335" s="84"/>
      <c r="AC2335" s="94">
        <v>2000</v>
      </c>
      <c r="AD2335" s="94"/>
    </row>
    <row r="2336" spans="1:30" ht="6.75" customHeight="1" x14ac:dyDescent="0.25"/>
    <row r="2337" spans="1:30" ht="14.25" customHeight="1" x14ac:dyDescent="0.25">
      <c r="A2337" s="89" t="s">
        <v>1901</v>
      </c>
      <c r="B2337" s="89"/>
      <c r="C2337" s="89"/>
      <c r="D2337" s="89"/>
      <c r="E2337" s="89"/>
      <c r="F2337" s="89"/>
      <c r="G2337" s="89"/>
      <c r="H2337" s="89"/>
      <c r="I2337" s="89"/>
      <c r="J2337" s="89"/>
      <c r="K2337" s="89"/>
      <c r="L2337" s="89"/>
      <c r="M2337" s="89"/>
      <c r="N2337" s="89"/>
      <c r="O2337" s="89"/>
    </row>
    <row r="2338" spans="1:30" x14ac:dyDescent="0.25">
      <c r="B2338" s="79" t="s">
        <v>51</v>
      </c>
      <c r="C2338" s="79"/>
      <c r="D2338" s="79"/>
      <c r="F2338" s="79" t="s">
        <v>52</v>
      </c>
      <c r="G2338" s="79"/>
      <c r="H2338" s="79"/>
      <c r="I2338" s="79"/>
      <c r="J2338" s="79" t="s">
        <v>53</v>
      </c>
      <c r="K2338" s="79"/>
      <c r="L2338" s="79"/>
      <c r="N2338" s="79" t="s">
        <v>54</v>
      </c>
      <c r="O2338" s="79"/>
      <c r="P2338" s="79"/>
      <c r="Q2338" s="79"/>
      <c r="R2338" s="79"/>
      <c r="S2338" s="79"/>
      <c r="T2338" s="79"/>
      <c r="U2338" s="79"/>
      <c r="V2338" s="79"/>
      <c r="W2338" s="79"/>
      <c r="X2338" s="79"/>
      <c r="Y2338" s="79"/>
      <c r="Z2338" s="79"/>
      <c r="AA2338" s="79"/>
      <c r="AC2338" s="80" t="s">
        <v>55</v>
      </c>
      <c r="AD2338" s="80"/>
    </row>
    <row r="2339" spans="1:30" x14ac:dyDescent="0.25">
      <c r="B2339" s="90" t="s">
        <v>1902</v>
      </c>
      <c r="C2339" s="90"/>
      <c r="D2339" s="90"/>
      <c r="F2339" s="90" t="s">
        <v>62</v>
      </c>
      <c r="G2339" s="90"/>
      <c r="H2339" s="90"/>
      <c r="I2339" s="90"/>
      <c r="J2339" s="90" t="s">
        <v>1903</v>
      </c>
      <c r="K2339" s="90"/>
      <c r="L2339" s="90"/>
      <c r="N2339" s="90" t="s">
        <v>1904</v>
      </c>
      <c r="O2339" s="90"/>
      <c r="P2339" s="90"/>
      <c r="Q2339" s="90"/>
      <c r="R2339" s="90"/>
      <c r="S2339" s="90"/>
      <c r="T2339" s="90"/>
      <c r="U2339" s="90"/>
      <c r="V2339" s="90"/>
      <c r="W2339" s="90"/>
      <c r="X2339" s="90"/>
      <c r="Y2339" s="90"/>
      <c r="Z2339" s="90"/>
      <c r="AA2339" s="90"/>
      <c r="AC2339" s="82">
        <v>4125</v>
      </c>
      <c r="AD2339" s="82"/>
    </row>
    <row r="2340" spans="1:30" x14ac:dyDescent="0.25">
      <c r="C2340" s="91" t="s">
        <v>2</v>
      </c>
      <c r="G2340" s="91" t="s">
        <v>2</v>
      </c>
      <c r="K2340" s="91" t="s">
        <v>2</v>
      </c>
      <c r="O2340" s="92" t="s">
        <v>1905</v>
      </c>
      <c r="P2340" s="92"/>
      <c r="Q2340" s="92"/>
      <c r="R2340" s="92"/>
      <c r="S2340" s="92"/>
      <c r="T2340" s="92"/>
      <c r="U2340" s="92"/>
      <c r="V2340" s="92"/>
      <c r="W2340" s="92"/>
      <c r="X2340" s="92"/>
      <c r="Y2340" s="92"/>
      <c r="Z2340" s="92"/>
      <c r="AA2340" s="92"/>
      <c r="AB2340" s="92"/>
    </row>
    <row r="2341" spans="1:30" x14ac:dyDescent="0.25">
      <c r="B2341" s="90" t="s">
        <v>1552</v>
      </c>
      <c r="C2341" s="90"/>
      <c r="D2341" s="90"/>
      <c r="F2341" s="90" t="s">
        <v>62</v>
      </c>
      <c r="G2341" s="90"/>
      <c r="H2341" s="90"/>
      <c r="I2341" s="90"/>
      <c r="J2341" s="90" t="s">
        <v>1553</v>
      </c>
      <c r="K2341" s="90"/>
      <c r="L2341" s="90"/>
      <c r="N2341" s="90" t="s">
        <v>1554</v>
      </c>
      <c r="O2341" s="90"/>
      <c r="P2341" s="90"/>
      <c r="Q2341" s="90"/>
      <c r="R2341" s="90"/>
      <c r="S2341" s="90"/>
      <c r="T2341" s="90"/>
      <c r="U2341" s="90"/>
      <c r="V2341" s="90"/>
      <c r="W2341" s="90"/>
      <c r="X2341" s="90"/>
      <c r="Y2341" s="90"/>
      <c r="Z2341" s="90"/>
      <c r="AA2341" s="90"/>
      <c r="AC2341" s="82">
        <v>2750</v>
      </c>
      <c r="AD2341" s="82"/>
    </row>
    <row r="2342" spans="1:30" x14ac:dyDescent="0.25">
      <c r="C2342" s="91" t="s">
        <v>2</v>
      </c>
      <c r="G2342" s="91" t="s">
        <v>2</v>
      </c>
      <c r="K2342" s="91" t="s">
        <v>2</v>
      </c>
      <c r="O2342" s="92" t="s">
        <v>1906</v>
      </c>
      <c r="P2342" s="92"/>
      <c r="Q2342" s="92"/>
      <c r="R2342" s="92"/>
      <c r="S2342" s="92"/>
      <c r="T2342" s="92"/>
      <c r="U2342" s="92"/>
      <c r="V2342" s="92"/>
      <c r="W2342" s="92"/>
      <c r="X2342" s="92"/>
      <c r="Y2342" s="92"/>
      <c r="Z2342" s="92"/>
      <c r="AA2342" s="92"/>
      <c r="AB2342" s="92"/>
    </row>
    <row r="2343" spans="1:30" x14ac:dyDescent="0.25">
      <c r="B2343" s="90" t="s">
        <v>195</v>
      </c>
      <c r="C2343" s="90"/>
      <c r="D2343" s="90"/>
      <c r="F2343" s="90" t="s">
        <v>172</v>
      </c>
      <c r="G2343" s="90"/>
      <c r="H2343" s="90"/>
      <c r="I2343" s="90"/>
      <c r="J2343" s="90" t="s">
        <v>196</v>
      </c>
      <c r="K2343" s="90"/>
      <c r="L2343" s="90"/>
      <c r="N2343" s="90" t="s">
        <v>197</v>
      </c>
      <c r="O2343" s="90"/>
      <c r="P2343" s="90"/>
      <c r="Q2343" s="90"/>
      <c r="R2343" s="90"/>
      <c r="S2343" s="90"/>
      <c r="T2343" s="90"/>
      <c r="U2343" s="90"/>
      <c r="V2343" s="90"/>
      <c r="W2343" s="90"/>
      <c r="X2343" s="90"/>
      <c r="Y2343" s="90"/>
      <c r="Z2343" s="90"/>
      <c r="AA2343" s="90"/>
      <c r="AC2343" s="82">
        <v>10700</v>
      </c>
      <c r="AD2343" s="82"/>
    </row>
    <row r="2344" spans="1:30" x14ac:dyDescent="0.25">
      <c r="C2344" s="91" t="s">
        <v>2</v>
      </c>
      <c r="G2344" s="91" t="s">
        <v>2</v>
      </c>
      <c r="K2344" s="91" t="s">
        <v>2</v>
      </c>
      <c r="O2344" s="92" t="s">
        <v>199</v>
      </c>
      <c r="P2344" s="92"/>
      <c r="Q2344" s="92"/>
      <c r="R2344" s="92"/>
      <c r="S2344" s="92"/>
      <c r="T2344" s="92"/>
      <c r="U2344" s="92"/>
      <c r="V2344" s="92"/>
      <c r="W2344" s="92"/>
      <c r="X2344" s="92"/>
      <c r="Y2344" s="92"/>
      <c r="Z2344" s="92"/>
      <c r="AA2344" s="92"/>
      <c r="AB2344" s="92"/>
    </row>
    <row r="2345" spans="1:30" ht="6" customHeight="1" x14ac:dyDescent="0.25"/>
    <row r="2346" spans="1:30" ht="16.5" customHeight="1" x14ac:dyDescent="0.25">
      <c r="A2346" s="85" t="s">
        <v>1907</v>
      </c>
      <c r="B2346" s="85"/>
      <c r="C2346" s="85"/>
      <c r="D2346" s="85"/>
      <c r="E2346" s="85"/>
      <c r="F2346" s="85"/>
      <c r="G2346" s="85"/>
      <c r="H2346" s="85"/>
      <c r="I2346" s="85"/>
      <c r="J2346" s="85"/>
      <c r="K2346" s="85"/>
      <c r="L2346" s="85"/>
      <c r="M2346" s="85"/>
      <c r="N2346" s="85"/>
      <c r="O2346" s="85"/>
      <c r="P2346" s="85"/>
      <c r="Q2346" s="85"/>
      <c r="R2346" s="85"/>
      <c r="S2346" s="85"/>
      <c r="U2346" s="91" t="s">
        <v>2</v>
      </c>
      <c r="W2346" s="91" t="s">
        <v>2</v>
      </c>
      <c r="Y2346" s="84" t="s">
        <v>987</v>
      </c>
      <c r="Z2346" s="84"/>
      <c r="AC2346" s="94">
        <v>17575</v>
      </c>
      <c r="AD2346" s="94"/>
    </row>
    <row r="2347" spans="1:30" ht="6.75" customHeight="1" x14ac:dyDescent="0.25"/>
    <row r="2348" spans="1:30" ht="14.25" customHeight="1" x14ac:dyDescent="0.25">
      <c r="A2348" s="89" t="s">
        <v>1908</v>
      </c>
      <c r="B2348" s="89"/>
      <c r="C2348" s="89"/>
      <c r="D2348" s="89"/>
      <c r="E2348" s="89"/>
      <c r="F2348" s="89"/>
      <c r="G2348" s="89"/>
      <c r="H2348" s="89"/>
      <c r="I2348" s="89"/>
      <c r="J2348" s="89"/>
      <c r="K2348" s="89"/>
      <c r="L2348" s="89"/>
      <c r="M2348" s="89"/>
      <c r="N2348" s="89"/>
      <c r="O2348" s="89"/>
    </row>
    <row r="2349" spans="1:30" x14ac:dyDescent="0.25">
      <c r="B2349" s="79" t="s">
        <v>51</v>
      </c>
      <c r="C2349" s="79"/>
      <c r="D2349" s="79"/>
      <c r="F2349" s="79" t="s">
        <v>52</v>
      </c>
      <c r="G2349" s="79"/>
      <c r="H2349" s="79"/>
      <c r="I2349" s="79"/>
      <c r="J2349" s="79" t="s">
        <v>53</v>
      </c>
      <c r="K2349" s="79"/>
      <c r="L2349" s="79"/>
      <c r="N2349" s="79" t="s">
        <v>54</v>
      </c>
      <c r="O2349" s="79"/>
      <c r="P2349" s="79"/>
      <c r="Q2349" s="79"/>
      <c r="R2349" s="79"/>
      <c r="S2349" s="79"/>
      <c r="T2349" s="79"/>
      <c r="U2349" s="79"/>
      <c r="V2349" s="79"/>
      <c r="W2349" s="79"/>
      <c r="X2349" s="79"/>
      <c r="Y2349" s="79"/>
      <c r="Z2349" s="79"/>
      <c r="AA2349" s="79"/>
      <c r="AC2349" s="80" t="s">
        <v>55</v>
      </c>
      <c r="AD2349" s="80"/>
    </row>
    <row r="2350" spans="1:30" x14ac:dyDescent="0.25">
      <c r="B2350" s="90" t="s">
        <v>1909</v>
      </c>
      <c r="C2350" s="90"/>
      <c r="D2350" s="90"/>
      <c r="F2350" s="90" t="s">
        <v>391</v>
      </c>
      <c r="G2350" s="90"/>
      <c r="H2350" s="90"/>
      <c r="I2350" s="90"/>
      <c r="J2350" s="90" t="s">
        <v>1910</v>
      </c>
      <c r="K2350" s="90"/>
      <c r="L2350" s="90"/>
      <c r="N2350" s="90" t="s">
        <v>1911</v>
      </c>
      <c r="O2350" s="90"/>
      <c r="P2350" s="90"/>
      <c r="Q2350" s="90"/>
      <c r="R2350" s="90"/>
      <c r="S2350" s="90"/>
      <c r="T2350" s="90"/>
      <c r="U2350" s="90"/>
      <c r="V2350" s="90"/>
      <c r="W2350" s="90"/>
      <c r="X2350" s="90"/>
      <c r="Y2350" s="90"/>
      <c r="Z2350" s="90"/>
      <c r="AA2350" s="90"/>
      <c r="AC2350" s="82">
        <v>146939.01</v>
      </c>
      <c r="AD2350" s="82"/>
    </row>
    <row r="2351" spans="1:30" x14ac:dyDescent="0.25">
      <c r="C2351" s="91" t="s">
        <v>2</v>
      </c>
      <c r="G2351" s="91" t="s">
        <v>2</v>
      </c>
      <c r="K2351" s="91" t="s">
        <v>2</v>
      </c>
      <c r="O2351" s="92" t="s">
        <v>1912</v>
      </c>
      <c r="P2351" s="92"/>
      <c r="Q2351" s="92"/>
      <c r="R2351" s="92"/>
      <c r="S2351" s="92"/>
      <c r="T2351" s="92"/>
      <c r="U2351" s="92"/>
      <c r="V2351" s="92"/>
      <c r="W2351" s="92"/>
      <c r="X2351" s="92"/>
      <c r="Y2351" s="92"/>
      <c r="Z2351" s="92"/>
      <c r="AA2351" s="92"/>
      <c r="AB2351" s="92"/>
    </row>
    <row r="2352" spans="1:30" x14ac:dyDescent="0.25">
      <c r="B2352" s="90" t="s">
        <v>1913</v>
      </c>
      <c r="C2352" s="90"/>
      <c r="D2352" s="90"/>
      <c r="F2352" s="90" t="s">
        <v>391</v>
      </c>
      <c r="G2352" s="90"/>
      <c r="H2352" s="90"/>
      <c r="I2352" s="90"/>
      <c r="J2352" s="90" t="s">
        <v>1227</v>
      </c>
      <c r="K2352" s="90"/>
      <c r="L2352" s="90"/>
      <c r="N2352" s="90" t="s">
        <v>1228</v>
      </c>
      <c r="O2352" s="90"/>
      <c r="P2352" s="90"/>
      <c r="Q2352" s="90"/>
      <c r="R2352" s="90"/>
      <c r="S2352" s="90"/>
      <c r="T2352" s="90"/>
      <c r="U2352" s="90"/>
      <c r="V2352" s="90"/>
      <c r="W2352" s="90"/>
      <c r="X2352" s="90"/>
      <c r="Y2352" s="90"/>
      <c r="Z2352" s="90"/>
      <c r="AA2352" s="90"/>
      <c r="AC2352" s="82">
        <v>106540.23</v>
      </c>
      <c r="AD2352" s="82"/>
    </row>
    <row r="2353" spans="1:30" x14ac:dyDescent="0.25">
      <c r="C2353" s="91" t="s">
        <v>2</v>
      </c>
      <c r="G2353" s="91" t="s">
        <v>2</v>
      </c>
      <c r="K2353" s="91" t="s">
        <v>2</v>
      </c>
      <c r="O2353" s="92" t="s">
        <v>1912</v>
      </c>
      <c r="P2353" s="92"/>
      <c r="Q2353" s="92"/>
      <c r="R2353" s="92"/>
      <c r="S2353" s="92"/>
      <c r="T2353" s="92"/>
      <c r="U2353" s="92"/>
      <c r="V2353" s="92"/>
      <c r="W2353" s="92"/>
      <c r="X2353" s="92"/>
      <c r="Y2353" s="92"/>
      <c r="Z2353" s="92"/>
      <c r="AA2353" s="92"/>
      <c r="AB2353" s="92"/>
      <c r="AC2353" s="93">
        <v>2364.1799999999998</v>
      </c>
      <c r="AD2353" s="93"/>
    </row>
    <row r="2354" spans="1:30" x14ac:dyDescent="0.25">
      <c r="C2354" s="91" t="s">
        <v>2</v>
      </c>
      <c r="G2354" s="91" t="s">
        <v>2</v>
      </c>
      <c r="K2354" s="91" t="s">
        <v>2</v>
      </c>
      <c r="O2354" s="92" t="s">
        <v>1912</v>
      </c>
      <c r="P2354" s="92"/>
      <c r="Q2354" s="92"/>
      <c r="R2354" s="92"/>
      <c r="S2354" s="92"/>
      <c r="T2354" s="92"/>
      <c r="U2354" s="92"/>
      <c r="V2354" s="92"/>
      <c r="W2354" s="92"/>
      <c r="X2354" s="92"/>
      <c r="Y2354" s="92"/>
      <c r="Z2354" s="92"/>
      <c r="AA2354" s="92"/>
      <c r="AB2354" s="92"/>
      <c r="AC2354" s="93">
        <v>70722.5</v>
      </c>
      <c r="AD2354" s="93"/>
    </row>
    <row r="2355" spans="1:30" x14ac:dyDescent="0.25">
      <c r="C2355" s="91" t="s">
        <v>2</v>
      </c>
      <c r="G2355" s="91" t="s">
        <v>2</v>
      </c>
      <c r="K2355" s="91" t="s">
        <v>2</v>
      </c>
      <c r="O2355" s="92" t="s">
        <v>1912</v>
      </c>
      <c r="P2355" s="92"/>
      <c r="Q2355" s="92"/>
      <c r="R2355" s="92"/>
      <c r="S2355" s="92"/>
      <c r="T2355" s="92"/>
      <c r="U2355" s="92"/>
      <c r="V2355" s="92"/>
      <c r="W2355" s="92"/>
      <c r="X2355" s="92"/>
      <c r="Y2355" s="92"/>
      <c r="Z2355" s="92"/>
      <c r="AA2355" s="92"/>
      <c r="AB2355" s="92"/>
      <c r="AC2355" s="93">
        <v>33453.550000000003</v>
      </c>
      <c r="AD2355" s="93"/>
    </row>
    <row r="2356" spans="1:30" x14ac:dyDescent="0.25">
      <c r="B2356" s="90" t="s">
        <v>1914</v>
      </c>
      <c r="C2356" s="90"/>
      <c r="D2356" s="90"/>
      <c r="F2356" s="90" t="s">
        <v>172</v>
      </c>
      <c r="G2356" s="90"/>
      <c r="H2356" s="90"/>
      <c r="I2356" s="90"/>
      <c r="J2356" s="90" t="s">
        <v>1915</v>
      </c>
      <c r="K2356" s="90"/>
      <c r="L2356" s="90"/>
      <c r="N2356" s="90" t="s">
        <v>1916</v>
      </c>
      <c r="O2356" s="90"/>
      <c r="P2356" s="90"/>
      <c r="Q2356" s="90"/>
      <c r="R2356" s="90"/>
      <c r="S2356" s="90"/>
      <c r="T2356" s="90"/>
      <c r="U2356" s="90"/>
      <c r="V2356" s="90"/>
      <c r="W2356" s="90"/>
      <c r="X2356" s="90"/>
      <c r="Y2356" s="90"/>
      <c r="Z2356" s="90"/>
      <c r="AA2356" s="90"/>
      <c r="AC2356" s="82">
        <v>50277.91</v>
      </c>
      <c r="AD2356" s="82"/>
    </row>
    <row r="2357" spans="1:30" x14ac:dyDescent="0.25">
      <c r="C2357" s="91" t="s">
        <v>2</v>
      </c>
      <c r="G2357" s="91" t="s">
        <v>2</v>
      </c>
      <c r="K2357" s="91" t="s">
        <v>2</v>
      </c>
      <c r="O2357" s="92" t="s">
        <v>1917</v>
      </c>
      <c r="P2357" s="92"/>
      <c r="Q2357" s="92"/>
      <c r="R2357" s="92"/>
      <c r="S2357" s="92"/>
      <c r="T2357" s="92"/>
      <c r="U2357" s="92"/>
      <c r="V2357" s="92"/>
      <c r="W2357" s="92"/>
      <c r="X2357" s="92"/>
      <c r="Y2357" s="92"/>
      <c r="Z2357" s="92"/>
      <c r="AA2357" s="92"/>
      <c r="AB2357" s="92"/>
      <c r="AC2357" s="93">
        <v>11464.37</v>
      </c>
      <c r="AD2357" s="93"/>
    </row>
    <row r="2358" spans="1:30" x14ac:dyDescent="0.25">
      <c r="C2358" s="91" t="s">
        <v>2</v>
      </c>
      <c r="G2358" s="91" t="s">
        <v>2</v>
      </c>
      <c r="K2358" s="91" t="s">
        <v>2</v>
      </c>
      <c r="O2358" s="92" t="s">
        <v>1918</v>
      </c>
      <c r="P2358" s="92"/>
      <c r="Q2358" s="92"/>
      <c r="R2358" s="92"/>
      <c r="S2358" s="92"/>
      <c r="T2358" s="92"/>
      <c r="U2358" s="92"/>
      <c r="V2358" s="92"/>
      <c r="W2358" s="92"/>
      <c r="X2358" s="92"/>
      <c r="Y2358" s="92"/>
      <c r="Z2358" s="92"/>
      <c r="AA2358" s="92"/>
      <c r="AB2358" s="92"/>
      <c r="AC2358" s="93">
        <v>24.75</v>
      </c>
      <c r="AD2358" s="93"/>
    </row>
    <row r="2359" spans="1:30" x14ac:dyDescent="0.25">
      <c r="C2359" s="91" t="s">
        <v>2</v>
      </c>
      <c r="G2359" s="91" t="s">
        <v>2</v>
      </c>
      <c r="K2359" s="91" t="s">
        <v>2</v>
      </c>
      <c r="O2359" s="92" t="s">
        <v>1919</v>
      </c>
      <c r="P2359" s="92"/>
      <c r="Q2359" s="92"/>
      <c r="R2359" s="92"/>
      <c r="S2359" s="92"/>
      <c r="T2359" s="92"/>
      <c r="U2359" s="92"/>
      <c r="V2359" s="92"/>
      <c r="W2359" s="92"/>
      <c r="X2359" s="92"/>
      <c r="Y2359" s="92"/>
      <c r="Z2359" s="92"/>
      <c r="AA2359" s="92"/>
      <c r="AB2359" s="92"/>
      <c r="AC2359" s="93">
        <v>23.42</v>
      </c>
      <c r="AD2359" s="93"/>
    </row>
    <row r="2360" spans="1:30" x14ac:dyDescent="0.25">
      <c r="C2360" s="91" t="s">
        <v>2</v>
      </c>
      <c r="G2360" s="91" t="s">
        <v>2</v>
      </c>
      <c r="K2360" s="91" t="s">
        <v>2</v>
      </c>
      <c r="O2360" s="92" t="s">
        <v>1920</v>
      </c>
      <c r="P2360" s="92"/>
      <c r="Q2360" s="92"/>
      <c r="R2360" s="92"/>
      <c r="S2360" s="92"/>
      <c r="T2360" s="92"/>
      <c r="U2360" s="92"/>
      <c r="V2360" s="92"/>
      <c r="W2360" s="92"/>
      <c r="X2360" s="92"/>
      <c r="Y2360" s="92"/>
      <c r="Z2360" s="92"/>
      <c r="AA2360" s="92"/>
      <c r="AB2360" s="92"/>
      <c r="AC2360" s="93">
        <v>54.31</v>
      </c>
      <c r="AD2360" s="93"/>
    </row>
    <row r="2361" spans="1:30" x14ac:dyDescent="0.25">
      <c r="C2361" s="91" t="s">
        <v>2</v>
      </c>
      <c r="G2361" s="91" t="s">
        <v>2</v>
      </c>
      <c r="K2361" s="91" t="s">
        <v>2</v>
      </c>
      <c r="O2361" s="92" t="s">
        <v>1921</v>
      </c>
      <c r="P2361" s="92"/>
      <c r="Q2361" s="92"/>
      <c r="R2361" s="92"/>
      <c r="S2361" s="92"/>
      <c r="T2361" s="92"/>
      <c r="U2361" s="92"/>
      <c r="V2361" s="92"/>
      <c r="W2361" s="92"/>
      <c r="X2361" s="92"/>
      <c r="Y2361" s="92"/>
      <c r="Z2361" s="92"/>
      <c r="AA2361" s="92"/>
      <c r="AB2361" s="92"/>
      <c r="AC2361" s="93">
        <v>12114.49</v>
      </c>
      <c r="AD2361" s="93"/>
    </row>
    <row r="2362" spans="1:30" x14ac:dyDescent="0.25">
      <c r="C2362" s="91" t="s">
        <v>2</v>
      </c>
      <c r="G2362" s="91" t="s">
        <v>2</v>
      </c>
      <c r="K2362" s="91" t="s">
        <v>2</v>
      </c>
      <c r="O2362" s="92" t="s">
        <v>1922</v>
      </c>
      <c r="P2362" s="92"/>
      <c r="Q2362" s="92"/>
      <c r="R2362" s="92"/>
      <c r="S2362" s="92"/>
      <c r="T2362" s="92"/>
      <c r="U2362" s="92"/>
      <c r="V2362" s="92"/>
      <c r="W2362" s="92"/>
      <c r="X2362" s="92"/>
      <c r="Y2362" s="92"/>
      <c r="Z2362" s="92"/>
      <c r="AA2362" s="92"/>
      <c r="AB2362" s="92"/>
      <c r="AC2362" s="93">
        <v>26596.57</v>
      </c>
      <c r="AD2362" s="93"/>
    </row>
    <row r="2363" spans="1:30" ht="9.75" customHeight="1" x14ac:dyDescent="0.25"/>
    <row r="2364" spans="1:30" ht="12" customHeight="1" x14ac:dyDescent="0.25"/>
    <row r="2365" spans="1:30" ht="13.5" customHeight="1" x14ac:dyDescent="0.25">
      <c r="A2365" s="85" t="s">
        <v>45</v>
      </c>
      <c r="B2365" s="85"/>
      <c r="C2365" s="85"/>
      <c r="D2365" s="85"/>
      <c r="E2365" s="85"/>
      <c r="F2365" s="85"/>
      <c r="G2365" s="85"/>
      <c r="H2365" s="85"/>
      <c r="I2365" s="85"/>
      <c r="J2365" s="85"/>
      <c r="K2365" s="85"/>
      <c r="L2365" s="85"/>
      <c r="M2365" s="85"/>
      <c r="R2365" s="86" t="s">
        <v>1923</v>
      </c>
      <c r="S2365" s="86"/>
      <c r="T2365" s="86"/>
      <c r="U2365" s="86"/>
      <c r="V2365" s="86"/>
      <c r="W2365" s="86"/>
      <c r="X2365" s="86"/>
      <c r="Y2365" s="86"/>
      <c r="Z2365" s="86"/>
      <c r="AA2365" s="86"/>
      <c r="AB2365" s="86"/>
      <c r="AC2365" s="86"/>
      <c r="AD2365" s="86"/>
    </row>
    <row r="2366" spans="1:30" ht="25.5" customHeight="1" x14ac:dyDescent="0.25">
      <c r="C2366" s="77" t="s">
        <v>47</v>
      </c>
      <c r="D2366" s="77"/>
      <c r="E2366" s="77"/>
      <c r="F2366" s="77"/>
      <c r="G2366" s="77"/>
      <c r="H2366" s="77"/>
      <c r="I2366" s="77"/>
      <c r="J2366" s="77"/>
      <c r="K2366" s="77"/>
      <c r="L2366" s="77"/>
      <c r="M2366" s="77"/>
      <c r="N2366" s="77"/>
      <c r="O2366" s="77"/>
      <c r="P2366" s="77"/>
      <c r="Q2366" s="77"/>
      <c r="R2366" s="77"/>
      <c r="S2366" s="77"/>
      <c r="T2366" s="77"/>
      <c r="U2366" s="77"/>
      <c r="V2366" s="77"/>
      <c r="W2366" s="77"/>
      <c r="X2366" s="77"/>
      <c r="Y2366" s="77"/>
      <c r="Z2366" s="77"/>
      <c r="AA2366" s="77"/>
      <c r="AB2366" s="77"/>
      <c r="AC2366" s="77"/>
    </row>
    <row r="2367" spans="1:30" ht="7.5" customHeight="1" x14ac:dyDescent="0.25"/>
    <row r="2368" spans="1:30" ht="18.75" customHeight="1" x14ac:dyDescent="0.25">
      <c r="I2368" s="87" t="s">
        <v>48</v>
      </c>
      <c r="J2368" s="87"/>
      <c r="K2368" s="87"/>
      <c r="L2368" s="87"/>
      <c r="M2368" s="87"/>
      <c r="N2368" s="87"/>
      <c r="O2368" s="87"/>
      <c r="P2368" s="87"/>
      <c r="S2368" s="88" t="s">
        <v>49</v>
      </c>
      <c r="T2368" s="88"/>
      <c r="U2368" s="88"/>
      <c r="V2368" s="88"/>
      <c r="W2368" s="88"/>
      <c r="X2368" s="88"/>
      <c r="Y2368" s="88"/>
    </row>
    <row r="2369" spans="1:30" ht="6.75" customHeight="1" x14ac:dyDescent="0.25"/>
    <row r="2370" spans="1:30" ht="6" customHeight="1" x14ac:dyDescent="0.25"/>
    <row r="2371" spans="1:30" ht="16.5" customHeight="1" x14ac:dyDescent="0.25">
      <c r="A2371" s="85" t="s">
        <v>1924</v>
      </c>
      <c r="B2371" s="85"/>
      <c r="C2371" s="85"/>
      <c r="D2371" s="85"/>
      <c r="E2371" s="85"/>
      <c r="F2371" s="85"/>
      <c r="G2371" s="85"/>
      <c r="H2371" s="85"/>
      <c r="I2371" s="85"/>
      <c r="J2371" s="85"/>
      <c r="K2371" s="85"/>
      <c r="L2371" s="85"/>
      <c r="M2371" s="85"/>
      <c r="N2371" s="85"/>
      <c r="O2371" s="85"/>
      <c r="P2371" s="85"/>
      <c r="Q2371" s="85"/>
      <c r="R2371" s="85"/>
      <c r="S2371" s="85"/>
      <c r="U2371" s="91" t="s">
        <v>2</v>
      </c>
      <c r="W2371" s="91" t="s">
        <v>2</v>
      </c>
      <c r="Y2371" s="84" t="s">
        <v>987</v>
      </c>
      <c r="Z2371" s="84"/>
      <c r="AC2371" s="94">
        <v>303757.15000000002</v>
      </c>
      <c r="AD2371" s="94"/>
    </row>
    <row r="2372" spans="1:30" ht="6.75" customHeight="1" x14ac:dyDescent="0.25"/>
    <row r="2373" spans="1:30" ht="14.25" customHeight="1" x14ac:dyDescent="0.25">
      <c r="A2373" s="89" t="s">
        <v>1925</v>
      </c>
      <c r="B2373" s="89"/>
      <c r="C2373" s="89"/>
      <c r="D2373" s="89"/>
      <c r="E2373" s="89"/>
      <c r="F2373" s="89"/>
      <c r="G2373" s="89"/>
      <c r="H2373" s="89"/>
      <c r="I2373" s="89"/>
      <c r="J2373" s="89"/>
      <c r="K2373" s="89"/>
      <c r="L2373" s="89"/>
      <c r="M2373" s="89"/>
      <c r="N2373" s="89"/>
      <c r="O2373" s="89"/>
    </row>
    <row r="2374" spans="1:30" x14ac:dyDescent="0.25">
      <c r="B2374" s="79" t="s">
        <v>51</v>
      </c>
      <c r="C2374" s="79"/>
      <c r="D2374" s="79"/>
      <c r="F2374" s="79" t="s">
        <v>52</v>
      </c>
      <c r="G2374" s="79"/>
      <c r="H2374" s="79"/>
      <c r="I2374" s="79"/>
      <c r="J2374" s="79" t="s">
        <v>53</v>
      </c>
      <c r="K2374" s="79"/>
      <c r="L2374" s="79"/>
      <c r="N2374" s="79" t="s">
        <v>54</v>
      </c>
      <c r="O2374" s="79"/>
      <c r="P2374" s="79"/>
      <c r="Q2374" s="79"/>
      <c r="R2374" s="79"/>
      <c r="S2374" s="79"/>
      <c r="T2374" s="79"/>
      <c r="U2374" s="79"/>
      <c r="V2374" s="79"/>
      <c r="W2374" s="79"/>
      <c r="X2374" s="79"/>
      <c r="Y2374" s="79"/>
      <c r="Z2374" s="79"/>
      <c r="AA2374" s="79"/>
      <c r="AC2374" s="80" t="s">
        <v>55</v>
      </c>
      <c r="AD2374" s="80"/>
    </row>
    <row r="2375" spans="1:30" x14ac:dyDescent="0.25">
      <c r="B2375" s="90" t="s">
        <v>1926</v>
      </c>
      <c r="C2375" s="90"/>
      <c r="D2375" s="90"/>
      <c r="F2375" s="90" t="s">
        <v>314</v>
      </c>
      <c r="G2375" s="90"/>
      <c r="H2375" s="90"/>
      <c r="I2375" s="90"/>
      <c r="J2375" s="90" t="s">
        <v>1927</v>
      </c>
      <c r="K2375" s="90"/>
      <c r="L2375" s="90"/>
      <c r="N2375" s="90" t="s">
        <v>1928</v>
      </c>
      <c r="O2375" s="90"/>
      <c r="P2375" s="90"/>
      <c r="Q2375" s="90"/>
      <c r="R2375" s="90"/>
      <c r="S2375" s="90"/>
      <c r="T2375" s="90"/>
      <c r="U2375" s="90"/>
      <c r="V2375" s="90"/>
      <c r="W2375" s="90"/>
      <c r="X2375" s="90"/>
      <c r="Y2375" s="90"/>
      <c r="Z2375" s="90"/>
      <c r="AA2375" s="90"/>
      <c r="AC2375" s="82">
        <v>71169.62</v>
      </c>
      <c r="AD2375" s="82"/>
    </row>
    <row r="2376" spans="1:30" x14ac:dyDescent="0.25">
      <c r="C2376" s="91" t="s">
        <v>2</v>
      </c>
      <c r="G2376" s="91" t="s">
        <v>2</v>
      </c>
      <c r="K2376" s="91" t="s">
        <v>2</v>
      </c>
      <c r="O2376" s="92" t="s">
        <v>1929</v>
      </c>
      <c r="P2376" s="92"/>
      <c r="Q2376" s="92"/>
      <c r="R2376" s="92"/>
      <c r="S2376" s="92"/>
      <c r="T2376" s="92"/>
      <c r="U2376" s="92"/>
      <c r="V2376" s="92"/>
      <c r="W2376" s="92"/>
      <c r="X2376" s="92"/>
      <c r="Y2376" s="92"/>
      <c r="Z2376" s="92"/>
      <c r="AA2376" s="92"/>
      <c r="AB2376" s="92"/>
    </row>
    <row r="2377" spans="1:30" ht="6" customHeight="1" x14ac:dyDescent="0.25"/>
    <row r="2378" spans="1:30" ht="16.5" customHeight="1" x14ac:dyDescent="0.25">
      <c r="A2378" s="85" t="s">
        <v>1930</v>
      </c>
      <c r="B2378" s="85"/>
      <c r="C2378" s="85"/>
      <c r="D2378" s="85"/>
      <c r="E2378" s="85"/>
      <c r="F2378" s="85"/>
      <c r="G2378" s="85"/>
      <c r="H2378" s="85"/>
      <c r="I2378" s="85"/>
      <c r="J2378" s="85"/>
      <c r="K2378" s="85"/>
      <c r="L2378" s="85"/>
      <c r="M2378" s="85"/>
      <c r="N2378" s="85"/>
      <c r="O2378" s="85"/>
      <c r="P2378" s="85"/>
      <c r="Q2378" s="85"/>
      <c r="R2378" s="85"/>
      <c r="S2378" s="85"/>
      <c r="U2378" s="91" t="s">
        <v>2</v>
      </c>
      <c r="W2378" s="91" t="s">
        <v>2</v>
      </c>
      <c r="Y2378" s="84" t="s">
        <v>987</v>
      </c>
      <c r="Z2378" s="84"/>
      <c r="AC2378" s="94">
        <v>71169.62</v>
      </c>
      <c r="AD2378" s="94"/>
    </row>
    <row r="2379" spans="1:30" ht="6.75" customHeight="1" x14ac:dyDescent="0.25"/>
    <row r="2380" spans="1:30" ht="14.25" customHeight="1" x14ac:dyDescent="0.25">
      <c r="A2380" s="89" t="s">
        <v>1931</v>
      </c>
      <c r="B2380" s="89"/>
      <c r="C2380" s="89"/>
      <c r="D2380" s="89"/>
      <c r="E2380" s="89"/>
      <c r="F2380" s="89"/>
      <c r="G2380" s="89"/>
      <c r="H2380" s="89"/>
      <c r="I2380" s="89"/>
      <c r="J2380" s="89"/>
      <c r="K2380" s="89"/>
      <c r="L2380" s="89"/>
      <c r="M2380" s="89"/>
      <c r="N2380" s="89"/>
      <c r="O2380" s="89"/>
    </row>
    <row r="2381" spans="1:30" x14ac:dyDescent="0.25">
      <c r="B2381" s="79" t="s">
        <v>51</v>
      </c>
      <c r="C2381" s="79"/>
      <c r="D2381" s="79"/>
      <c r="F2381" s="79" t="s">
        <v>52</v>
      </c>
      <c r="G2381" s="79"/>
      <c r="H2381" s="79"/>
      <c r="I2381" s="79"/>
      <c r="J2381" s="79" t="s">
        <v>53</v>
      </c>
      <c r="K2381" s="79"/>
      <c r="L2381" s="79"/>
      <c r="N2381" s="79" t="s">
        <v>54</v>
      </c>
      <c r="O2381" s="79"/>
      <c r="P2381" s="79"/>
      <c r="Q2381" s="79"/>
      <c r="R2381" s="79"/>
      <c r="S2381" s="79"/>
      <c r="T2381" s="79"/>
      <c r="U2381" s="79"/>
      <c r="V2381" s="79"/>
      <c r="W2381" s="79"/>
      <c r="X2381" s="79"/>
      <c r="Y2381" s="79"/>
      <c r="Z2381" s="79"/>
      <c r="AA2381" s="79"/>
      <c r="AC2381" s="80" t="s">
        <v>55</v>
      </c>
      <c r="AD2381" s="80"/>
    </row>
    <row r="2382" spans="1:30" x14ac:dyDescent="0.25">
      <c r="B2382" s="90" t="s">
        <v>1932</v>
      </c>
      <c r="C2382" s="90"/>
      <c r="D2382" s="90"/>
      <c r="F2382" s="90" t="s">
        <v>62</v>
      </c>
      <c r="G2382" s="90"/>
      <c r="H2382" s="90"/>
      <c r="I2382" s="90"/>
      <c r="J2382" s="90" t="s">
        <v>1933</v>
      </c>
      <c r="K2382" s="90"/>
      <c r="L2382" s="90"/>
      <c r="N2382" s="90" t="s">
        <v>1934</v>
      </c>
      <c r="O2382" s="90"/>
      <c r="P2382" s="90"/>
      <c r="Q2382" s="90"/>
      <c r="R2382" s="90"/>
      <c r="S2382" s="90"/>
      <c r="T2382" s="90"/>
      <c r="U2382" s="90"/>
      <c r="V2382" s="90"/>
      <c r="W2382" s="90"/>
      <c r="X2382" s="90"/>
      <c r="Y2382" s="90"/>
      <c r="Z2382" s="90"/>
      <c r="AA2382" s="90"/>
      <c r="AC2382" s="82">
        <v>1100</v>
      </c>
      <c r="AD2382" s="82"/>
    </row>
    <row r="2383" spans="1:30" x14ac:dyDescent="0.25">
      <c r="C2383" s="91" t="s">
        <v>2</v>
      </c>
      <c r="G2383" s="91" t="s">
        <v>2</v>
      </c>
      <c r="K2383" s="91" t="s">
        <v>2</v>
      </c>
      <c r="O2383" s="92" t="s">
        <v>1935</v>
      </c>
      <c r="P2383" s="92"/>
      <c r="Q2383" s="92"/>
      <c r="R2383" s="92"/>
      <c r="S2383" s="92"/>
      <c r="T2383" s="92"/>
      <c r="U2383" s="92"/>
      <c r="V2383" s="92"/>
      <c r="W2383" s="92"/>
      <c r="X2383" s="92"/>
      <c r="Y2383" s="92"/>
      <c r="Z2383" s="92"/>
      <c r="AA2383" s="92"/>
      <c r="AB2383" s="92"/>
    </row>
    <row r="2384" spans="1:30" x14ac:dyDescent="0.25">
      <c r="B2384" s="90" t="s">
        <v>1936</v>
      </c>
      <c r="C2384" s="90"/>
      <c r="D2384" s="90"/>
      <c r="F2384" s="90" t="s">
        <v>172</v>
      </c>
      <c r="G2384" s="90"/>
      <c r="H2384" s="90"/>
      <c r="I2384" s="90"/>
      <c r="J2384" s="90" t="s">
        <v>1937</v>
      </c>
      <c r="K2384" s="90"/>
      <c r="L2384" s="90"/>
      <c r="N2384" s="90" t="s">
        <v>1938</v>
      </c>
      <c r="O2384" s="90"/>
      <c r="P2384" s="90"/>
      <c r="Q2384" s="90"/>
      <c r="R2384" s="90"/>
      <c r="S2384" s="90"/>
      <c r="T2384" s="90"/>
      <c r="U2384" s="90"/>
      <c r="V2384" s="90"/>
      <c r="W2384" s="90"/>
      <c r="X2384" s="90"/>
      <c r="Y2384" s="90"/>
      <c r="Z2384" s="90"/>
      <c r="AA2384" s="90"/>
      <c r="AC2384" s="82">
        <v>2500</v>
      </c>
      <c r="AD2384" s="82"/>
    </row>
    <row r="2385" spans="2:30" x14ac:dyDescent="0.25">
      <c r="C2385" s="91" t="s">
        <v>2</v>
      </c>
      <c r="G2385" s="91" t="s">
        <v>2</v>
      </c>
      <c r="K2385" s="91" t="s">
        <v>2</v>
      </c>
      <c r="O2385" s="92" t="s">
        <v>1939</v>
      </c>
      <c r="P2385" s="92"/>
      <c r="Q2385" s="92"/>
      <c r="R2385" s="92"/>
      <c r="S2385" s="92"/>
      <c r="T2385" s="92"/>
      <c r="U2385" s="92"/>
      <c r="V2385" s="92"/>
      <c r="W2385" s="92"/>
      <c r="X2385" s="92"/>
      <c r="Y2385" s="92"/>
      <c r="Z2385" s="92"/>
      <c r="AA2385" s="92"/>
      <c r="AB2385" s="92"/>
    </row>
    <row r="2386" spans="2:30" x14ac:dyDescent="0.25">
      <c r="B2386" s="90" t="s">
        <v>288</v>
      </c>
      <c r="C2386" s="90"/>
      <c r="D2386" s="90"/>
      <c r="F2386" s="90" t="s">
        <v>172</v>
      </c>
      <c r="G2386" s="90"/>
      <c r="H2386" s="90"/>
      <c r="I2386" s="90"/>
      <c r="J2386" s="90" t="s">
        <v>282</v>
      </c>
      <c r="K2386" s="90"/>
      <c r="L2386" s="90"/>
      <c r="N2386" s="90" t="s">
        <v>283</v>
      </c>
      <c r="O2386" s="90"/>
      <c r="P2386" s="90"/>
      <c r="Q2386" s="90"/>
      <c r="R2386" s="90"/>
      <c r="S2386" s="90"/>
      <c r="T2386" s="90"/>
      <c r="U2386" s="90"/>
      <c r="V2386" s="90"/>
      <c r="W2386" s="90"/>
      <c r="X2386" s="90"/>
      <c r="Y2386" s="90"/>
      <c r="Z2386" s="90"/>
      <c r="AA2386" s="90"/>
      <c r="AC2386" s="82">
        <v>310.41000000000003</v>
      </c>
      <c r="AD2386" s="82"/>
    </row>
    <row r="2387" spans="2:30" x14ac:dyDescent="0.25">
      <c r="C2387" s="91" t="s">
        <v>2</v>
      </c>
      <c r="G2387" s="91" t="s">
        <v>2</v>
      </c>
      <c r="K2387" s="91" t="s">
        <v>2</v>
      </c>
      <c r="O2387" s="92" t="s">
        <v>289</v>
      </c>
      <c r="P2387" s="92"/>
      <c r="Q2387" s="92"/>
      <c r="R2387" s="92"/>
      <c r="S2387" s="92"/>
      <c r="T2387" s="92"/>
      <c r="U2387" s="92"/>
      <c r="V2387" s="92"/>
      <c r="W2387" s="92"/>
      <c r="X2387" s="92"/>
      <c r="Y2387" s="92"/>
      <c r="Z2387" s="92"/>
      <c r="AA2387" s="92"/>
      <c r="AB2387" s="92"/>
    </row>
    <row r="2388" spans="2:30" x14ac:dyDescent="0.25">
      <c r="B2388" s="90" t="s">
        <v>291</v>
      </c>
      <c r="C2388" s="90"/>
      <c r="D2388" s="90"/>
      <c r="F2388" s="90" t="s">
        <v>172</v>
      </c>
      <c r="G2388" s="90"/>
      <c r="H2388" s="90"/>
      <c r="I2388" s="90"/>
      <c r="J2388" s="90" t="s">
        <v>292</v>
      </c>
      <c r="K2388" s="90"/>
      <c r="L2388" s="90"/>
      <c r="N2388" s="90" t="s">
        <v>293</v>
      </c>
      <c r="O2388" s="90"/>
      <c r="P2388" s="90"/>
      <c r="Q2388" s="90"/>
      <c r="R2388" s="90"/>
      <c r="S2388" s="90"/>
      <c r="T2388" s="90"/>
      <c r="U2388" s="90"/>
      <c r="V2388" s="90"/>
      <c r="W2388" s="90"/>
      <c r="X2388" s="90"/>
      <c r="Y2388" s="90"/>
      <c r="Z2388" s="90"/>
      <c r="AA2388" s="90"/>
      <c r="AC2388" s="82">
        <v>149.84</v>
      </c>
      <c r="AD2388" s="82"/>
    </row>
    <row r="2389" spans="2:30" x14ac:dyDescent="0.25">
      <c r="C2389" s="91" t="s">
        <v>2</v>
      </c>
      <c r="G2389" s="91" t="s">
        <v>2</v>
      </c>
      <c r="K2389" s="91" t="s">
        <v>2</v>
      </c>
      <c r="O2389" s="92" t="s">
        <v>294</v>
      </c>
      <c r="P2389" s="92"/>
      <c r="Q2389" s="92"/>
      <c r="R2389" s="92"/>
      <c r="S2389" s="92"/>
      <c r="T2389" s="92"/>
      <c r="U2389" s="92"/>
      <c r="V2389" s="92"/>
      <c r="W2389" s="92"/>
      <c r="X2389" s="92"/>
      <c r="Y2389" s="92"/>
      <c r="Z2389" s="92"/>
      <c r="AA2389" s="92"/>
      <c r="AB2389" s="92"/>
    </row>
    <row r="2390" spans="2:30" x14ac:dyDescent="0.25">
      <c r="B2390" s="90" t="s">
        <v>428</v>
      </c>
      <c r="C2390" s="90"/>
      <c r="D2390" s="90"/>
      <c r="F2390" s="90" t="s">
        <v>391</v>
      </c>
      <c r="G2390" s="90"/>
      <c r="H2390" s="90"/>
      <c r="I2390" s="90"/>
      <c r="J2390" s="90" t="s">
        <v>429</v>
      </c>
      <c r="K2390" s="90"/>
      <c r="L2390" s="90"/>
      <c r="N2390" s="90" t="s">
        <v>430</v>
      </c>
      <c r="O2390" s="90"/>
      <c r="P2390" s="90"/>
      <c r="Q2390" s="90"/>
      <c r="R2390" s="90"/>
      <c r="S2390" s="90"/>
      <c r="T2390" s="90"/>
      <c r="U2390" s="90"/>
      <c r="V2390" s="90"/>
      <c r="W2390" s="90"/>
      <c r="X2390" s="90"/>
      <c r="Y2390" s="90"/>
      <c r="Z2390" s="90"/>
      <c r="AA2390" s="90"/>
      <c r="AC2390" s="82">
        <v>7355.7</v>
      </c>
      <c r="AD2390" s="82"/>
    </row>
    <row r="2391" spans="2:30" x14ac:dyDescent="0.25">
      <c r="C2391" s="91" t="s">
        <v>2</v>
      </c>
      <c r="G2391" s="91" t="s">
        <v>2</v>
      </c>
      <c r="K2391" s="91" t="s">
        <v>2</v>
      </c>
      <c r="O2391" s="92" t="s">
        <v>1940</v>
      </c>
      <c r="P2391" s="92"/>
      <c r="Q2391" s="92"/>
      <c r="R2391" s="92"/>
      <c r="S2391" s="92"/>
      <c r="T2391" s="92"/>
      <c r="U2391" s="92"/>
      <c r="V2391" s="92"/>
      <c r="W2391" s="92"/>
      <c r="X2391" s="92"/>
      <c r="Y2391" s="92"/>
      <c r="Z2391" s="92"/>
      <c r="AA2391" s="92"/>
      <c r="AB2391" s="92"/>
      <c r="AC2391" s="93">
        <v>1634.6</v>
      </c>
      <c r="AD2391" s="93"/>
    </row>
    <row r="2392" spans="2:30" x14ac:dyDescent="0.25">
      <c r="C2392" s="91" t="s">
        <v>2</v>
      </c>
      <c r="G2392" s="91" t="s">
        <v>2</v>
      </c>
      <c r="K2392" s="91" t="s">
        <v>2</v>
      </c>
      <c r="O2392" s="92" t="s">
        <v>1941</v>
      </c>
      <c r="P2392" s="92"/>
      <c r="Q2392" s="92"/>
      <c r="R2392" s="92"/>
      <c r="S2392" s="92"/>
      <c r="T2392" s="92"/>
      <c r="U2392" s="92"/>
      <c r="V2392" s="92"/>
      <c r="W2392" s="92"/>
      <c r="X2392" s="92"/>
      <c r="Y2392" s="92"/>
      <c r="Z2392" s="92"/>
      <c r="AA2392" s="92"/>
      <c r="AB2392" s="92"/>
      <c r="AC2392" s="93">
        <v>1634.6</v>
      </c>
      <c r="AD2392" s="93"/>
    </row>
    <row r="2393" spans="2:30" x14ac:dyDescent="0.25">
      <c r="C2393" s="91" t="s">
        <v>2</v>
      </c>
      <c r="G2393" s="91" t="s">
        <v>2</v>
      </c>
      <c r="K2393" s="91" t="s">
        <v>2</v>
      </c>
      <c r="O2393" s="92" t="s">
        <v>1941</v>
      </c>
      <c r="P2393" s="92"/>
      <c r="Q2393" s="92"/>
      <c r="R2393" s="92"/>
      <c r="S2393" s="92"/>
      <c r="T2393" s="92"/>
      <c r="U2393" s="92"/>
      <c r="V2393" s="92"/>
      <c r="W2393" s="92"/>
      <c r="X2393" s="92"/>
      <c r="Y2393" s="92"/>
      <c r="Z2393" s="92"/>
      <c r="AA2393" s="92"/>
      <c r="AB2393" s="92"/>
      <c r="AC2393" s="93">
        <v>1225.95</v>
      </c>
      <c r="AD2393" s="93"/>
    </row>
    <row r="2394" spans="2:30" x14ac:dyDescent="0.25">
      <c r="C2394" s="91" t="s">
        <v>2</v>
      </c>
      <c r="G2394" s="91" t="s">
        <v>2</v>
      </c>
      <c r="K2394" s="91" t="s">
        <v>2</v>
      </c>
      <c r="O2394" s="92" t="s">
        <v>1940</v>
      </c>
      <c r="P2394" s="92"/>
      <c r="Q2394" s="92"/>
      <c r="R2394" s="92"/>
      <c r="S2394" s="92"/>
      <c r="T2394" s="92"/>
      <c r="U2394" s="92"/>
      <c r="V2394" s="92"/>
      <c r="W2394" s="92"/>
      <c r="X2394" s="92"/>
      <c r="Y2394" s="92"/>
      <c r="Z2394" s="92"/>
      <c r="AA2394" s="92"/>
      <c r="AB2394" s="92"/>
      <c r="AC2394" s="93">
        <v>1634.6</v>
      </c>
      <c r="AD2394" s="93"/>
    </row>
    <row r="2395" spans="2:30" x14ac:dyDescent="0.25">
      <c r="C2395" s="91" t="s">
        <v>2</v>
      </c>
      <c r="G2395" s="91" t="s">
        <v>2</v>
      </c>
      <c r="K2395" s="91" t="s">
        <v>2</v>
      </c>
      <c r="O2395" s="92" t="s">
        <v>1940</v>
      </c>
      <c r="P2395" s="92"/>
      <c r="Q2395" s="92"/>
      <c r="R2395" s="92"/>
      <c r="S2395" s="92"/>
      <c r="T2395" s="92"/>
      <c r="U2395" s="92"/>
      <c r="V2395" s="92"/>
      <c r="W2395" s="92"/>
      <c r="X2395" s="92"/>
      <c r="Y2395" s="92"/>
      <c r="Z2395" s="92"/>
      <c r="AA2395" s="92"/>
      <c r="AB2395" s="92"/>
      <c r="AC2395" s="93">
        <v>1225.95</v>
      </c>
      <c r="AD2395" s="93"/>
    </row>
    <row r="2396" spans="2:30" x14ac:dyDescent="0.25">
      <c r="B2396" s="90" t="s">
        <v>1942</v>
      </c>
      <c r="C2396" s="90"/>
      <c r="D2396" s="90"/>
      <c r="F2396" s="90" t="s">
        <v>391</v>
      </c>
      <c r="G2396" s="90"/>
      <c r="H2396" s="90"/>
      <c r="I2396" s="90"/>
      <c r="J2396" s="90" t="s">
        <v>1943</v>
      </c>
      <c r="K2396" s="90"/>
      <c r="L2396" s="90"/>
      <c r="N2396" s="90" t="s">
        <v>1944</v>
      </c>
      <c r="O2396" s="90"/>
      <c r="P2396" s="90"/>
      <c r="Q2396" s="90"/>
      <c r="R2396" s="90"/>
      <c r="S2396" s="90"/>
      <c r="T2396" s="90"/>
      <c r="U2396" s="90"/>
      <c r="V2396" s="90"/>
      <c r="W2396" s="90"/>
      <c r="X2396" s="90"/>
      <c r="Y2396" s="90"/>
      <c r="Z2396" s="90"/>
      <c r="AA2396" s="90"/>
      <c r="AC2396" s="82">
        <v>348.98</v>
      </c>
      <c r="AD2396" s="82"/>
    </row>
    <row r="2397" spans="2:30" x14ac:dyDescent="0.25">
      <c r="C2397" s="91" t="s">
        <v>2</v>
      </c>
      <c r="G2397" s="91" t="s">
        <v>2</v>
      </c>
      <c r="K2397" s="91" t="s">
        <v>2</v>
      </c>
      <c r="O2397" s="92" t="s">
        <v>1945</v>
      </c>
      <c r="P2397" s="92"/>
      <c r="Q2397" s="92"/>
      <c r="R2397" s="92"/>
      <c r="S2397" s="92"/>
      <c r="T2397" s="92"/>
      <c r="U2397" s="92"/>
      <c r="V2397" s="92"/>
      <c r="W2397" s="92"/>
      <c r="X2397" s="92"/>
      <c r="Y2397" s="92"/>
      <c r="Z2397" s="92"/>
      <c r="AA2397" s="92"/>
      <c r="AB2397" s="92"/>
    </row>
    <row r="2398" spans="2:30" x14ac:dyDescent="0.25">
      <c r="B2398" s="90" t="s">
        <v>1946</v>
      </c>
      <c r="C2398" s="90"/>
      <c r="D2398" s="90"/>
      <c r="F2398" s="90" t="s">
        <v>391</v>
      </c>
      <c r="G2398" s="90"/>
      <c r="H2398" s="90"/>
      <c r="I2398" s="90"/>
      <c r="J2398" s="90" t="s">
        <v>1947</v>
      </c>
      <c r="K2398" s="90"/>
      <c r="L2398" s="90"/>
      <c r="N2398" s="90" t="s">
        <v>1948</v>
      </c>
      <c r="O2398" s="90"/>
      <c r="P2398" s="90"/>
      <c r="Q2398" s="90"/>
      <c r="R2398" s="90"/>
      <c r="S2398" s="90"/>
      <c r="T2398" s="90"/>
      <c r="U2398" s="90"/>
      <c r="V2398" s="90"/>
      <c r="W2398" s="90"/>
      <c r="X2398" s="90"/>
      <c r="Y2398" s="90"/>
      <c r="Z2398" s="90"/>
      <c r="AA2398" s="90"/>
      <c r="AC2398" s="82">
        <v>110</v>
      </c>
      <c r="AD2398" s="82"/>
    </row>
    <row r="2399" spans="2:30" x14ac:dyDescent="0.25">
      <c r="C2399" s="91" t="s">
        <v>2</v>
      </c>
      <c r="G2399" s="91" t="s">
        <v>2</v>
      </c>
      <c r="K2399" s="91" t="s">
        <v>2</v>
      </c>
      <c r="O2399" s="92" t="s">
        <v>972</v>
      </c>
      <c r="P2399" s="92"/>
      <c r="Q2399" s="92"/>
      <c r="R2399" s="92"/>
      <c r="S2399" s="92"/>
      <c r="T2399" s="92"/>
      <c r="U2399" s="92"/>
      <c r="V2399" s="92"/>
      <c r="W2399" s="92"/>
      <c r="X2399" s="92"/>
      <c r="Y2399" s="92"/>
      <c r="Z2399" s="92"/>
      <c r="AA2399" s="92"/>
      <c r="AB2399" s="92"/>
    </row>
    <row r="2400" spans="2:30" x14ac:dyDescent="0.25">
      <c r="B2400" s="90" t="s">
        <v>1949</v>
      </c>
      <c r="C2400" s="90"/>
      <c r="D2400" s="90"/>
      <c r="F2400" s="90" t="s">
        <v>391</v>
      </c>
      <c r="G2400" s="90"/>
      <c r="H2400" s="90"/>
      <c r="I2400" s="90"/>
      <c r="J2400" s="90" t="s">
        <v>1950</v>
      </c>
      <c r="K2400" s="90"/>
      <c r="L2400" s="90"/>
      <c r="N2400" s="90" t="s">
        <v>1951</v>
      </c>
      <c r="O2400" s="90"/>
      <c r="P2400" s="90"/>
      <c r="Q2400" s="90"/>
      <c r="R2400" s="90"/>
      <c r="S2400" s="90"/>
      <c r="T2400" s="90"/>
      <c r="U2400" s="90"/>
      <c r="V2400" s="90"/>
      <c r="W2400" s="90"/>
      <c r="X2400" s="90"/>
      <c r="Y2400" s="90"/>
      <c r="Z2400" s="90"/>
      <c r="AA2400" s="90"/>
      <c r="AC2400" s="82">
        <v>11.46</v>
      </c>
      <c r="AD2400" s="82"/>
    </row>
    <row r="2401" spans="2:30" x14ac:dyDescent="0.25">
      <c r="C2401" s="91" t="s">
        <v>2</v>
      </c>
      <c r="G2401" s="91" t="s">
        <v>2</v>
      </c>
      <c r="K2401" s="91" t="s">
        <v>2</v>
      </c>
      <c r="O2401" s="92" t="s">
        <v>1952</v>
      </c>
      <c r="P2401" s="92"/>
      <c r="Q2401" s="92"/>
      <c r="R2401" s="92"/>
      <c r="S2401" s="92"/>
      <c r="T2401" s="92"/>
      <c r="U2401" s="92"/>
      <c r="V2401" s="92"/>
      <c r="W2401" s="92"/>
      <c r="X2401" s="92"/>
      <c r="Y2401" s="92"/>
      <c r="Z2401" s="92"/>
      <c r="AA2401" s="92"/>
      <c r="AB2401" s="92"/>
    </row>
    <row r="2402" spans="2:30" x14ac:dyDescent="0.25">
      <c r="B2402" s="90" t="s">
        <v>497</v>
      </c>
      <c r="C2402" s="90"/>
      <c r="D2402" s="90"/>
      <c r="F2402" s="90" t="s">
        <v>391</v>
      </c>
      <c r="G2402" s="90"/>
      <c r="H2402" s="90"/>
      <c r="I2402" s="90"/>
      <c r="J2402" s="90" t="s">
        <v>292</v>
      </c>
      <c r="K2402" s="90"/>
      <c r="L2402" s="90"/>
      <c r="N2402" s="90" t="s">
        <v>293</v>
      </c>
      <c r="O2402" s="90"/>
      <c r="P2402" s="90"/>
      <c r="Q2402" s="90"/>
      <c r="R2402" s="90"/>
      <c r="S2402" s="90"/>
      <c r="T2402" s="90"/>
      <c r="U2402" s="90"/>
      <c r="V2402" s="90"/>
      <c r="W2402" s="90"/>
      <c r="X2402" s="90"/>
      <c r="Y2402" s="90"/>
      <c r="Z2402" s="90"/>
      <c r="AA2402" s="90"/>
      <c r="AC2402" s="82">
        <v>149.84</v>
      </c>
      <c r="AD2402" s="82"/>
    </row>
    <row r="2403" spans="2:30" x14ac:dyDescent="0.25">
      <c r="C2403" s="91" t="s">
        <v>2</v>
      </c>
      <c r="G2403" s="91" t="s">
        <v>2</v>
      </c>
      <c r="K2403" s="91" t="s">
        <v>2</v>
      </c>
      <c r="O2403" s="92" t="s">
        <v>498</v>
      </c>
      <c r="P2403" s="92"/>
      <c r="Q2403" s="92"/>
      <c r="R2403" s="92"/>
      <c r="S2403" s="92"/>
      <c r="T2403" s="92"/>
      <c r="U2403" s="92"/>
      <c r="V2403" s="92"/>
      <c r="W2403" s="92"/>
      <c r="X2403" s="92"/>
      <c r="Y2403" s="92"/>
      <c r="Z2403" s="92"/>
      <c r="AA2403" s="92"/>
      <c r="AB2403" s="92"/>
    </row>
    <row r="2404" spans="2:30" x14ac:dyDescent="0.25">
      <c r="B2404" s="90" t="s">
        <v>1953</v>
      </c>
      <c r="C2404" s="90"/>
      <c r="D2404" s="90"/>
      <c r="F2404" s="90" t="s">
        <v>391</v>
      </c>
      <c r="G2404" s="90"/>
      <c r="H2404" s="90"/>
      <c r="I2404" s="90"/>
      <c r="J2404" s="90" t="s">
        <v>1933</v>
      </c>
      <c r="K2404" s="90"/>
      <c r="L2404" s="90"/>
      <c r="N2404" s="90" t="s">
        <v>1934</v>
      </c>
      <c r="O2404" s="90"/>
      <c r="P2404" s="90"/>
      <c r="Q2404" s="90"/>
      <c r="R2404" s="90"/>
      <c r="S2404" s="90"/>
      <c r="T2404" s="90"/>
      <c r="U2404" s="90"/>
      <c r="V2404" s="90"/>
      <c r="W2404" s="90"/>
      <c r="X2404" s="90"/>
      <c r="Y2404" s="90"/>
      <c r="Z2404" s="90"/>
      <c r="AA2404" s="90"/>
      <c r="AC2404" s="82">
        <v>1100</v>
      </c>
      <c r="AD2404" s="82"/>
    </row>
    <row r="2405" spans="2:30" x14ac:dyDescent="0.25">
      <c r="C2405" s="91" t="s">
        <v>2</v>
      </c>
      <c r="G2405" s="91" t="s">
        <v>2</v>
      </c>
      <c r="K2405" s="91" t="s">
        <v>2</v>
      </c>
      <c r="O2405" s="92" t="s">
        <v>1935</v>
      </c>
      <c r="P2405" s="92"/>
      <c r="Q2405" s="92"/>
      <c r="R2405" s="92"/>
      <c r="S2405" s="92"/>
      <c r="T2405" s="92"/>
      <c r="U2405" s="92"/>
      <c r="V2405" s="92"/>
      <c r="W2405" s="92"/>
      <c r="X2405" s="92"/>
      <c r="Y2405" s="92"/>
      <c r="Z2405" s="92"/>
      <c r="AA2405" s="92"/>
      <c r="AB2405" s="92"/>
    </row>
    <row r="2406" spans="2:30" x14ac:dyDescent="0.25">
      <c r="B2406" s="90" t="s">
        <v>537</v>
      </c>
      <c r="C2406" s="90"/>
      <c r="D2406" s="90"/>
      <c r="F2406" s="90" t="s">
        <v>62</v>
      </c>
      <c r="G2406" s="90"/>
      <c r="H2406" s="90"/>
      <c r="I2406" s="90"/>
      <c r="J2406" s="90" t="s">
        <v>538</v>
      </c>
      <c r="K2406" s="90"/>
      <c r="L2406" s="90"/>
      <c r="N2406" s="90" t="s">
        <v>539</v>
      </c>
      <c r="O2406" s="90"/>
      <c r="P2406" s="90"/>
      <c r="Q2406" s="90"/>
      <c r="R2406" s="90"/>
      <c r="S2406" s="90"/>
      <c r="T2406" s="90"/>
      <c r="U2406" s="90"/>
      <c r="V2406" s="90"/>
      <c r="W2406" s="90"/>
      <c r="X2406" s="90"/>
      <c r="Y2406" s="90"/>
      <c r="Z2406" s="90"/>
      <c r="AA2406" s="90"/>
      <c r="AC2406" s="82">
        <v>4427</v>
      </c>
      <c r="AD2406" s="82"/>
    </row>
    <row r="2407" spans="2:30" x14ac:dyDescent="0.25">
      <c r="C2407" s="91" t="s">
        <v>2</v>
      </c>
      <c r="G2407" s="91" t="s">
        <v>2</v>
      </c>
      <c r="K2407" s="91" t="s">
        <v>2</v>
      </c>
      <c r="O2407" s="92" t="s">
        <v>1954</v>
      </c>
      <c r="P2407" s="92"/>
      <c r="Q2407" s="92"/>
      <c r="R2407" s="92"/>
      <c r="S2407" s="92"/>
      <c r="T2407" s="92"/>
      <c r="U2407" s="92"/>
      <c r="V2407" s="92"/>
      <c r="W2407" s="92"/>
      <c r="X2407" s="92"/>
      <c r="Y2407" s="92"/>
      <c r="Z2407" s="92"/>
      <c r="AA2407" s="92"/>
      <c r="AB2407" s="92"/>
      <c r="AC2407" s="93">
        <v>1925</v>
      </c>
      <c r="AD2407" s="93"/>
    </row>
    <row r="2408" spans="2:30" x14ac:dyDescent="0.25">
      <c r="C2408" s="91" t="s">
        <v>2</v>
      </c>
      <c r="G2408" s="91" t="s">
        <v>2</v>
      </c>
      <c r="K2408" s="91" t="s">
        <v>2</v>
      </c>
      <c r="O2408" s="92" t="s">
        <v>327</v>
      </c>
      <c r="P2408" s="92"/>
      <c r="Q2408" s="92"/>
      <c r="R2408" s="92"/>
      <c r="S2408" s="92"/>
      <c r="T2408" s="92"/>
      <c r="U2408" s="92"/>
      <c r="V2408" s="92"/>
      <c r="W2408" s="92"/>
      <c r="X2408" s="92"/>
      <c r="Y2408" s="92"/>
      <c r="Z2408" s="92"/>
      <c r="AA2408" s="92"/>
      <c r="AB2408" s="92"/>
      <c r="AC2408" s="93">
        <v>60</v>
      </c>
      <c r="AD2408" s="93"/>
    </row>
    <row r="2409" spans="2:30" x14ac:dyDescent="0.25">
      <c r="C2409" s="91" t="s">
        <v>2</v>
      </c>
      <c r="G2409" s="91" t="s">
        <v>2</v>
      </c>
      <c r="K2409" s="91" t="s">
        <v>2</v>
      </c>
      <c r="O2409" s="92" t="s">
        <v>1955</v>
      </c>
      <c r="P2409" s="92"/>
      <c r="Q2409" s="92"/>
      <c r="R2409" s="92"/>
      <c r="S2409" s="92"/>
      <c r="T2409" s="92"/>
      <c r="U2409" s="92"/>
      <c r="V2409" s="92"/>
      <c r="W2409" s="92"/>
      <c r="X2409" s="92"/>
      <c r="Y2409" s="92"/>
      <c r="Z2409" s="92"/>
      <c r="AA2409" s="92"/>
      <c r="AB2409" s="92"/>
      <c r="AC2409" s="93">
        <v>47</v>
      </c>
      <c r="AD2409" s="93"/>
    </row>
    <row r="2410" spans="2:30" x14ac:dyDescent="0.25">
      <c r="C2410" s="91" t="s">
        <v>2</v>
      </c>
      <c r="G2410" s="91" t="s">
        <v>2</v>
      </c>
      <c r="K2410" s="91" t="s">
        <v>2</v>
      </c>
      <c r="O2410" s="92" t="s">
        <v>1956</v>
      </c>
      <c r="P2410" s="92"/>
      <c r="Q2410" s="92"/>
      <c r="R2410" s="92"/>
      <c r="S2410" s="92"/>
      <c r="T2410" s="92"/>
      <c r="U2410" s="92"/>
      <c r="V2410" s="92"/>
      <c r="W2410" s="92"/>
      <c r="X2410" s="92"/>
      <c r="Y2410" s="92"/>
      <c r="Z2410" s="92"/>
      <c r="AA2410" s="92"/>
      <c r="AB2410" s="92"/>
      <c r="AC2410" s="93">
        <v>470</v>
      </c>
      <c r="AD2410" s="93"/>
    </row>
    <row r="2411" spans="2:30" x14ac:dyDescent="0.25">
      <c r="C2411" s="91" t="s">
        <v>2</v>
      </c>
      <c r="G2411" s="91" t="s">
        <v>2</v>
      </c>
      <c r="K2411" s="91" t="s">
        <v>2</v>
      </c>
      <c r="O2411" s="92" t="s">
        <v>1957</v>
      </c>
      <c r="P2411" s="92"/>
      <c r="Q2411" s="92"/>
      <c r="R2411" s="92"/>
      <c r="S2411" s="92"/>
      <c r="T2411" s="92"/>
      <c r="U2411" s="92"/>
      <c r="V2411" s="92"/>
      <c r="W2411" s="92"/>
      <c r="X2411" s="92"/>
      <c r="Y2411" s="92"/>
      <c r="Z2411" s="92"/>
      <c r="AA2411" s="92"/>
      <c r="AB2411" s="92"/>
      <c r="AC2411" s="93">
        <v>1925</v>
      </c>
      <c r="AD2411" s="93"/>
    </row>
    <row r="2412" spans="2:30" x14ac:dyDescent="0.25">
      <c r="B2412" s="90" t="s">
        <v>1958</v>
      </c>
      <c r="C2412" s="90"/>
      <c r="D2412" s="90"/>
      <c r="F2412" s="90" t="s">
        <v>62</v>
      </c>
      <c r="G2412" s="90"/>
      <c r="H2412" s="90"/>
      <c r="I2412" s="90"/>
      <c r="J2412" s="90" t="s">
        <v>1959</v>
      </c>
      <c r="K2412" s="90"/>
      <c r="L2412" s="90"/>
      <c r="N2412" s="90" t="s">
        <v>1960</v>
      </c>
      <c r="O2412" s="90"/>
      <c r="P2412" s="90"/>
      <c r="Q2412" s="90"/>
      <c r="R2412" s="90"/>
      <c r="S2412" s="90"/>
      <c r="T2412" s="90"/>
      <c r="U2412" s="90"/>
      <c r="V2412" s="90"/>
      <c r="W2412" s="90"/>
      <c r="X2412" s="90"/>
      <c r="Y2412" s="90"/>
      <c r="Z2412" s="90"/>
      <c r="AA2412" s="90"/>
      <c r="AC2412" s="82">
        <v>1433.6</v>
      </c>
      <c r="AD2412" s="82"/>
    </row>
    <row r="2413" spans="2:30" x14ac:dyDescent="0.25">
      <c r="C2413" s="91" t="s">
        <v>2</v>
      </c>
      <c r="G2413" s="91" t="s">
        <v>2</v>
      </c>
      <c r="K2413" s="91" t="s">
        <v>2</v>
      </c>
      <c r="O2413" s="92" t="s">
        <v>1961</v>
      </c>
      <c r="P2413" s="92"/>
      <c r="Q2413" s="92"/>
      <c r="R2413" s="92"/>
      <c r="S2413" s="92"/>
      <c r="T2413" s="92"/>
      <c r="U2413" s="92"/>
      <c r="V2413" s="92"/>
      <c r="W2413" s="92"/>
      <c r="X2413" s="92"/>
      <c r="Y2413" s="92"/>
      <c r="Z2413" s="92"/>
      <c r="AA2413" s="92"/>
      <c r="AB2413" s="92"/>
      <c r="AC2413" s="93">
        <v>33.6</v>
      </c>
      <c r="AD2413" s="93"/>
    </row>
    <row r="2414" spans="2:30" x14ac:dyDescent="0.25">
      <c r="C2414" s="91" t="s">
        <v>2</v>
      </c>
      <c r="G2414" s="91" t="s">
        <v>2</v>
      </c>
      <c r="K2414" s="91" t="s">
        <v>2</v>
      </c>
      <c r="O2414" s="92" t="s">
        <v>1962</v>
      </c>
      <c r="P2414" s="92"/>
      <c r="Q2414" s="92"/>
      <c r="R2414" s="92"/>
      <c r="S2414" s="92"/>
      <c r="T2414" s="92"/>
      <c r="U2414" s="92"/>
      <c r="V2414" s="92"/>
      <c r="W2414" s="92"/>
      <c r="X2414" s="92"/>
      <c r="Y2414" s="92"/>
      <c r="Z2414" s="92"/>
      <c r="AA2414" s="92"/>
      <c r="AB2414" s="92"/>
      <c r="AC2414" s="93">
        <v>1400</v>
      </c>
      <c r="AD2414" s="93"/>
    </row>
    <row r="2415" spans="2:30" x14ac:dyDescent="0.25">
      <c r="B2415" s="90" t="s">
        <v>1963</v>
      </c>
      <c r="C2415" s="90"/>
      <c r="D2415" s="90"/>
      <c r="F2415" s="90" t="s">
        <v>172</v>
      </c>
      <c r="G2415" s="90"/>
      <c r="H2415" s="90"/>
      <c r="I2415" s="90"/>
      <c r="J2415" s="90" t="s">
        <v>1959</v>
      </c>
      <c r="K2415" s="90"/>
      <c r="L2415" s="90"/>
      <c r="N2415" s="90" t="s">
        <v>1960</v>
      </c>
      <c r="O2415" s="90"/>
      <c r="P2415" s="90"/>
      <c r="Q2415" s="90"/>
      <c r="R2415" s="90"/>
      <c r="S2415" s="90"/>
      <c r="T2415" s="90"/>
      <c r="U2415" s="90"/>
      <c r="V2415" s="90"/>
      <c r="W2415" s="90"/>
      <c r="X2415" s="90"/>
      <c r="Y2415" s="90"/>
      <c r="Z2415" s="90"/>
      <c r="AA2415" s="90"/>
      <c r="AC2415" s="82">
        <v>1103.94</v>
      </c>
      <c r="AD2415" s="82"/>
    </row>
    <row r="2416" spans="2:30" x14ac:dyDescent="0.25">
      <c r="C2416" s="91" t="s">
        <v>2</v>
      </c>
      <c r="G2416" s="91" t="s">
        <v>2</v>
      </c>
      <c r="K2416" s="91" t="s">
        <v>2</v>
      </c>
      <c r="O2416" s="92" t="s">
        <v>1961</v>
      </c>
      <c r="P2416" s="92"/>
      <c r="Q2416" s="92"/>
      <c r="R2416" s="92"/>
      <c r="S2416" s="92"/>
      <c r="T2416" s="92"/>
      <c r="U2416" s="92"/>
      <c r="V2416" s="92"/>
      <c r="W2416" s="92"/>
      <c r="X2416" s="92"/>
      <c r="Y2416" s="92"/>
      <c r="Z2416" s="92"/>
      <c r="AA2416" s="92"/>
      <c r="AB2416" s="92"/>
      <c r="AC2416" s="93">
        <v>53.94</v>
      </c>
      <c r="AD2416" s="93"/>
    </row>
    <row r="2417" spans="1:30" x14ac:dyDescent="0.25">
      <c r="C2417" s="91" t="s">
        <v>2</v>
      </c>
      <c r="G2417" s="91" t="s">
        <v>2</v>
      </c>
      <c r="K2417" s="91" t="s">
        <v>2</v>
      </c>
      <c r="O2417" s="92" t="s">
        <v>1962</v>
      </c>
      <c r="P2417" s="92"/>
      <c r="Q2417" s="92"/>
      <c r="R2417" s="92"/>
      <c r="S2417" s="92"/>
      <c r="T2417" s="92"/>
      <c r="U2417" s="92"/>
      <c r="V2417" s="92"/>
      <c r="W2417" s="92"/>
      <c r="X2417" s="92"/>
      <c r="Y2417" s="92"/>
      <c r="Z2417" s="92"/>
      <c r="AA2417" s="92"/>
      <c r="AB2417" s="92"/>
      <c r="AC2417" s="93">
        <v>1050</v>
      </c>
      <c r="AD2417" s="93"/>
    </row>
    <row r="2418" spans="1:30" x14ac:dyDescent="0.25">
      <c r="B2418" s="90" t="s">
        <v>755</v>
      </c>
      <c r="C2418" s="90"/>
      <c r="D2418" s="90"/>
      <c r="F2418" s="90" t="s">
        <v>314</v>
      </c>
      <c r="G2418" s="90"/>
      <c r="H2418" s="90"/>
      <c r="I2418" s="90"/>
      <c r="J2418" s="90" t="s">
        <v>538</v>
      </c>
      <c r="K2418" s="90"/>
      <c r="L2418" s="90"/>
      <c r="N2418" s="90" t="s">
        <v>539</v>
      </c>
      <c r="O2418" s="90"/>
      <c r="P2418" s="90"/>
      <c r="Q2418" s="90"/>
      <c r="R2418" s="90"/>
      <c r="S2418" s="90"/>
      <c r="T2418" s="90"/>
      <c r="U2418" s="90"/>
      <c r="V2418" s="90"/>
      <c r="W2418" s="90"/>
      <c r="X2418" s="90"/>
      <c r="Y2418" s="90"/>
      <c r="Z2418" s="90"/>
      <c r="AA2418" s="90"/>
      <c r="AC2418" s="82">
        <v>214.52</v>
      </c>
      <c r="AD2418" s="82"/>
    </row>
    <row r="2419" spans="1:30" x14ac:dyDescent="0.25">
      <c r="C2419" s="91" t="s">
        <v>2</v>
      </c>
      <c r="G2419" s="91" t="s">
        <v>2</v>
      </c>
      <c r="K2419" s="91" t="s">
        <v>2</v>
      </c>
      <c r="O2419" s="92" t="s">
        <v>1964</v>
      </c>
      <c r="P2419" s="92"/>
      <c r="Q2419" s="92"/>
      <c r="R2419" s="92"/>
      <c r="S2419" s="92"/>
      <c r="T2419" s="92"/>
      <c r="U2419" s="92"/>
      <c r="V2419" s="92"/>
      <c r="W2419" s="92"/>
      <c r="X2419" s="92"/>
      <c r="Y2419" s="92"/>
      <c r="Z2419" s="92"/>
      <c r="AA2419" s="92"/>
      <c r="AB2419" s="92"/>
      <c r="AC2419" s="93">
        <v>63.19</v>
      </c>
      <c r="AD2419" s="93"/>
    </row>
    <row r="2420" spans="1:30" x14ac:dyDescent="0.25">
      <c r="C2420" s="91" t="s">
        <v>2</v>
      </c>
      <c r="G2420" s="91" t="s">
        <v>2</v>
      </c>
      <c r="K2420" s="91" t="s">
        <v>2</v>
      </c>
      <c r="O2420" s="92" t="s">
        <v>1965</v>
      </c>
      <c r="P2420" s="92"/>
      <c r="Q2420" s="92"/>
      <c r="R2420" s="92"/>
      <c r="S2420" s="92"/>
      <c r="T2420" s="92"/>
      <c r="U2420" s="92"/>
      <c r="V2420" s="92"/>
      <c r="W2420" s="92"/>
      <c r="X2420" s="92"/>
      <c r="Y2420" s="92"/>
      <c r="Z2420" s="92"/>
      <c r="AA2420" s="92"/>
      <c r="AB2420" s="92"/>
      <c r="AC2420" s="93">
        <v>9.6199999999999992</v>
      </c>
      <c r="AD2420" s="93"/>
    </row>
    <row r="2421" spans="1:30" x14ac:dyDescent="0.25">
      <c r="C2421" s="91" t="s">
        <v>2</v>
      </c>
      <c r="G2421" s="91" t="s">
        <v>2</v>
      </c>
      <c r="K2421" s="91" t="s">
        <v>2</v>
      </c>
      <c r="O2421" s="92" t="s">
        <v>1966</v>
      </c>
      <c r="P2421" s="92"/>
      <c r="Q2421" s="92"/>
      <c r="R2421" s="92"/>
      <c r="S2421" s="92"/>
      <c r="T2421" s="92"/>
      <c r="U2421" s="92"/>
      <c r="V2421" s="92"/>
      <c r="W2421" s="92"/>
      <c r="X2421" s="92"/>
      <c r="Y2421" s="92"/>
      <c r="Z2421" s="92"/>
      <c r="AA2421" s="92"/>
      <c r="AB2421" s="92"/>
      <c r="AC2421" s="93">
        <v>12.2</v>
      </c>
      <c r="AD2421" s="93"/>
    </row>
    <row r="2422" spans="1:30" x14ac:dyDescent="0.25">
      <c r="C2422" s="91" t="s">
        <v>2</v>
      </c>
      <c r="G2422" s="91" t="s">
        <v>2</v>
      </c>
      <c r="K2422" s="91" t="s">
        <v>2</v>
      </c>
      <c r="O2422" s="92" t="s">
        <v>1967</v>
      </c>
      <c r="P2422" s="92"/>
      <c r="Q2422" s="92"/>
      <c r="R2422" s="92"/>
      <c r="S2422" s="92"/>
      <c r="T2422" s="92"/>
      <c r="U2422" s="92"/>
      <c r="V2422" s="92"/>
      <c r="W2422" s="92"/>
      <c r="X2422" s="92"/>
      <c r="Y2422" s="92"/>
      <c r="Z2422" s="92"/>
      <c r="AA2422" s="92"/>
      <c r="AB2422" s="92"/>
      <c r="AC2422" s="93">
        <v>72.540000000000006</v>
      </c>
      <c r="AD2422" s="93"/>
    </row>
    <row r="2423" spans="1:30" x14ac:dyDescent="0.25">
      <c r="C2423" s="91" t="s">
        <v>2</v>
      </c>
      <c r="G2423" s="91" t="s">
        <v>2</v>
      </c>
      <c r="K2423" s="91" t="s">
        <v>2</v>
      </c>
      <c r="O2423" s="92" t="s">
        <v>1968</v>
      </c>
      <c r="P2423" s="92"/>
      <c r="Q2423" s="92"/>
      <c r="R2423" s="92"/>
      <c r="S2423" s="92"/>
      <c r="T2423" s="92"/>
      <c r="U2423" s="92"/>
      <c r="V2423" s="92"/>
      <c r="W2423" s="92"/>
      <c r="X2423" s="92"/>
      <c r="Y2423" s="92"/>
      <c r="Z2423" s="92"/>
      <c r="AA2423" s="92"/>
      <c r="AB2423" s="92"/>
      <c r="AC2423" s="93">
        <v>12.46</v>
      </c>
      <c r="AD2423" s="93"/>
    </row>
    <row r="2424" spans="1:30" x14ac:dyDescent="0.25">
      <c r="C2424" s="91" t="s">
        <v>2</v>
      </c>
      <c r="G2424" s="91" t="s">
        <v>2</v>
      </c>
      <c r="K2424" s="91" t="s">
        <v>2</v>
      </c>
      <c r="O2424" s="92" t="s">
        <v>1969</v>
      </c>
      <c r="P2424" s="92"/>
      <c r="Q2424" s="92"/>
      <c r="R2424" s="92"/>
      <c r="S2424" s="92"/>
      <c r="T2424" s="92"/>
      <c r="U2424" s="92"/>
      <c r="V2424" s="92"/>
      <c r="W2424" s="92"/>
      <c r="X2424" s="92"/>
      <c r="Y2424" s="92"/>
      <c r="Z2424" s="92"/>
      <c r="AA2424" s="92"/>
      <c r="AB2424" s="92"/>
      <c r="AC2424" s="93">
        <v>31.05</v>
      </c>
      <c r="AD2424" s="93"/>
    </row>
    <row r="2425" spans="1:30" x14ac:dyDescent="0.25">
      <c r="C2425" s="91" t="s">
        <v>2</v>
      </c>
      <c r="G2425" s="91" t="s">
        <v>2</v>
      </c>
      <c r="K2425" s="91" t="s">
        <v>2</v>
      </c>
      <c r="O2425" s="92" t="s">
        <v>1970</v>
      </c>
      <c r="P2425" s="92"/>
      <c r="Q2425" s="92"/>
      <c r="R2425" s="92"/>
      <c r="S2425" s="92"/>
      <c r="T2425" s="92"/>
      <c r="U2425" s="92"/>
      <c r="V2425" s="92"/>
      <c r="W2425" s="92"/>
      <c r="X2425" s="92"/>
      <c r="Y2425" s="92"/>
      <c r="Z2425" s="92"/>
      <c r="AA2425" s="92"/>
      <c r="AB2425" s="92"/>
      <c r="AC2425" s="93">
        <v>9</v>
      </c>
      <c r="AD2425" s="93"/>
    </row>
    <row r="2426" spans="1:30" x14ac:dyDescent="0.25">
      <c r="C2426" s="91" t="s">
        <v>2</v>
      </c>
      <c r="G2426" s="91" t="s">
        <v>2</v>
      </c>
      <c r="K2426" s="91" t="s">
        <v>2</v>
      </c>
      <c r="O2426" s="92" t="s">
        <v>1971</v>
      </c>
      <c r="P2426" s="92"/>
      <c r="Q2426" s="92"/>
      <c r="R2426" s="92"/>
      <c r="S2426" s="92"/>
      <c r="T2426" s="92"/>
      <c r="U2426" s="92"/>
      <c r="V2426" s="92"/>
      <c r="W2426" s="92"/>
      <c r="X2426" s="92"/>
      <c r="Y2426" s="92"/>
      <c r="Z2426" s="92"/>
      <c r="AA2426" s="92"/>
      <c r="AB2426" s="92"/>
      <c r="AC2426" s="93">
        <v>4.46</v>
      </c>
      <c r="AD2426" s="93"/>
    </row>
    <row r="2427" spans="1:30" ht="12.75" hidden="1" customHeight="1" x14ac:dyDescent="0.25"/>
    <row r="2428" spans="1:30" ht="12" customHeight="1" x14ac:dyDescent="0.25"/>
    <row r="2429" spans="1:30" ht="13.5" customHeight="1" x14ac:dyDescent="0.25">
      <c r="A2429" s="85" t="s">
        <v>45</v>
      </c>
      <c r="B2429" s="85"/>
      <c r="C2429" s="85"/>
      <c r="D2429" s="85"/>
      <c r="E2429" s="85"/>
      <c r="F2429" s="85"/>
      <c r="G2429" s="85"/>
      <c r="H2429" s="85"/>
      <c r="I2429" s="85"/>
      <c r="J2429" s="85"/>
      <c r="K2429" s="85"/>
      <c r="L2429" s="85"/>
      <c r="M2429" s="85"/>
      <c r="R2429" s="86" t="s">
        <v>1972</v>
      </c>
      <c r="S2429" s="86"/>
      <c r="T2429" s="86"/>
      <c r="U2429" s="86"/>
      <c r="V2429" s="86"/>
      <c r="W2429" s="86"/>
      <c r="X2429" s="86"/>
      <c r="Y2429" s="86"/>
      <c r="Z2429" s="86"/>
      <c r="AA2429" s="86"/>
      <c r="AB2429" s="86"/>
      <c r="AC2429" s="86"/>
      <c r="AD2429" s="86"/>
    </row>
    <row r="2430" spans="1:30" ht="25.5" customHeight="1" x14ac:dyDescent="0.25">
      <c r="C2430" s="77" t="s">
        <v>47</v>
      </c>
      <c r="D2430" s="77"/>
      <c r="E2430" s="77"/>
      <c r="F2430" s="77"/>
      <c r="G2430" s="77"/>
      <c r="H2430" s="77"/>
      <c r="I2430" s="77"/>
      <c r="J2430" s="77"/>
      <c r="K2430" s="77"/>
      <c r="L2430" s="77"/>
      <c r="M2430" s="77"/>
      <c r="N2430" s="77"/>
      <c r="O2430" s="77"/>
      <c r="P2430" s="77"/>
      <c r="Q2430" s="77"/>
      <c r="R2430" s="77"/>
      <c r="S2430" s="77"/>
      <c r="T2430" s="77"/>
      <c r="U2430" s="77"/>
      <c r="V2430" s="77"/>
      <c r="W2430" s="77"/>
      <c r="X2430" s="77"/>
      <c r="Y2430" s="77"/>
      <c r="Z2430" s="77"/>
      <c r="AA2430" s="77"/>
      <c r="AB2430" s="77"/>
      <c r="AC2430" s="77"/>
    </row>
    <row r="2431" spans="1:30" ht="7.5" customHeight="1" x14ac:dyDescent="0.25"/>
    <row r="2432" spans="1:30" ht="18.75" customHeight="1" x14ac:dyDescent="0.25">
      <c r="I2432" s="87" t="s">
        <v>48</v>
      </c>
      <c r="J2432" s="87"/>
      <c r="K2432" s="87"/>
      <c r="L2432" s="87"/>
      <c r="M2432" s="87"/>
      <c r="N2432" s="87"/>
      <c r="O2432" s="87"/>
      <c r="P2432" s="87"/>
      <c r="S2432" s="88" t="s">
        <v>49</v>
      </c>
      <c r="T2432" s="88"/>
      <c r="U2432" s="88"/>
      <c r="V2432" s="88"/>
      <c r="W2432" s="88"/>
      <c r="X2432" s="88"/>
      <c r="Y2432" s="88"/>
    </row>
    <row r="2433" spans="1:30" ht="6.75" customHeight="1" x14ac:dyDescent="0.25"/>
    <row r="2434" spans="1:30" ht="14.25" customHeight="1" x14ac:dyDescent="0.25">
      <c r="A2434" s="89" t="s">
        <v>1931</v>
      </c>
      <c r="B2434" s="89"/>
      <c r="C2434" s="89"/>
      <c r="D2434" s="89"/>
      <c r="E2434" s="89"/>
      <c r="F2434" s="89"/>
      <c r="G2434" s="89"/>
      <c r="H2434" s="89"/>
      <c r="I2434" s="89"/>
      <c r="J2434" s="89"/>
      <c r="K2434" s="89"/>
      <c r="L2434" s="89"/>
      <c r="M2434" s="89"/>
      <c r="N2434" s="89"/>
      <c r="O2434" s="89"/>
    </row>
    <row r="2435" spans="1:30" x14ac:dyDescent="0.25">
      <c r="B2435" s="79" t="s">
        <v>51</v>
      </c>
      <c r="C2435" s="79"/>
      <c r="D2435" s="79"/>
      <c r="F2435" s="79" t="s">
        <v>52</v>
      </c>
      <c r="G2435" s="79"/>
      <c r="H2435" s="79"/>
      <c r="I2435" s="79"/>
      <c r="J2435" s="79" t="s">
        <v>53</v>
      </c>
      <c r="K2435" s="79"/>
      <c r="L2435" s="79"/>
      <c r="N2435" s="79" t="s">
        <v>54</v>
      </c>
      <c r="O2435" s="79"/>
      <c r="P2435" s="79"/>
      <c r="Q2435" s="79"/>
      <c r="R2435" s="79"/>
      <c r="S2435" s="79"/>
      <c r="T2435" s="79"/>
      <c r="U2435" s="79"/>
      <c r="V2435" s="79"/>
      <c r="W2435" s="79"/>
      <c r="X2435" s="79"/>
      <c r="Y2435" s="79"/>
      <c r="Z2435" s="79"/>
      <c r="AA2435" s="79"/>
      <c r="AC2435" s="80" t="s">
        <v>55</v>
      </c>
      <c r="AD2435" s="80"/>
    </row>
    <row r="2436" spans="1:30" x14ac:dyDescent="0.25">
      <c r="B2436" s="90" t="s">
        <v>1973</v>
      </c>
      <c r="C2436" s="90"/>
      <c r="D2436" s="90"/>
      <c r="F2436" s="90" t="s">
        <v>314</v>
      </c>
      <c r="G2436" s="90"/>
      <c r="H2436" s="90"/>
      <c r="I2436" s="90"/>
      <c r="J2436" s="90" t="s">
        <v>1959</v>
      </c>
      <c r="K2436" s="90"/>
      <c r="L2436" s="90"/>
      <c r="N2436" s="90" t="s">
        <v>1960</v>
      </c>
      <c r="O2436" s="90"/>
      <c r="P2436" s="90"/>
      <c r="Q2436" s="90"/>
      <c r="R2436" s="90"/>
      <c r="S2436" s="90"/>
      <c r="T2436" s="90"/>
      <c r="U2436" s="90"/>
      <c r="V2436" s="90"/>
      <c r="W2436" s="90"/>
      <c r="X2436" s="90"/>
      <c r="Y2436" s="90"/>
      <c r="Z2436" s="90"/>
      <c r="AA2436" s="90"/>
      <c r="AC2436" s="82">
        <v>1222.5999999999999</v>
      </c>
      <c r="AD2436" s="82"/>
    </row>
    <row r="2437" spans="1:30" x14ac:dyDescent="0.25">
      <c r="C2437" s="91" t="s">
        <v>2</v>
      </c>
      <c r="G2437" s="91" t="s">
        <v>2</v>
      </c>
      <c r="K2437" s="91" t="s">
        <v>2</v>
      </c>
      <c r="O2437" s="92" t="s">
        <v>1961</v>
      </c>
      <c r="P2437" s="92"/>
      <c r="Q2437" s="92"/>
      <c r="R2437" s="92"/>
      <c r="S2437" s="92"/>
      <c r="T2437" s="92"/>
      <c r="U2437" s="92"/>
      <c r="V2437" s="92"/>
      <c r="W2437" s="92"/>
      <c r="X2437" s="92"/>
      <c r="Y2437" s="92"/>
      <c r="Z2437" s="92"/>
      <c r="AA2437" s="92"/>
      <c r="AB2437" s="92"/>
      <c r="AC2437" s="93">
        <v>172.6</v>
      </c>
      <c r="AD2437" s="93"/>
    </row>
    <row r="2438" spans="1:30" x14ac:dyDescent="0.25">
      <c r="C2438" s="91" t="s">
        <v>2</v>
      </c>
      <c r="G2438" s="91" t="s">
        <v>2</v>
      </c>
      <c r="K2438" s="91" t="s">
        <v>2</v>
      </c>
      <c r="O2438" s="92" t="s">
        <v>1962</v>
      </c>
      <c r="P2438" s="92"/>
      <c r="Q2438" s="92"/>
      <c r="R2438" s="92"/>
      <c r="S2438" s="92"/>
      <c r="T2438" s="92"/>
      <c r="U2438" s="92"/>
      <c r="V2438" s="92"/>
      <c r="W2438" s="92"/>
      <c r="X2438" s="92"/>
      <c r="Y2438" s="92"/>
      <c r="Z2438" s="92"/>
      <c r="AA2438" s="92"/>
      <c r="AB2438" s="92"/>
      <c r="AC2438" s="93">
        <v>1050</v>
      </c>
      <c r="AD2438" s="93"/>
    </row>
    <row r="2439" spans="1:30" x14ac:dyDescent="0.25">
      <c r="B2439" s="90" t="s">
        <v>906</v>
      </c>
      <c r="C2439" s="90"/>
      <c r="D2439" s="90"/>
      <c r="F2439" s="90" t="s">
        <v>391</v>
      </c>
      <c r="G2439" s="90"/>
      <c r="H2439" s="90"/>
      <c r="I2439" s="90"/>
      <c r="J2439" s="90" t="s">
        <v>538</v>
      </c>
      <c r="K2439" s="90"/>
      <c r="L2439" s="90"/>
      <c r="N2439" s="90" t="s">
        <v>539</v>
      </c>
      <c r="O2439" s="90"/>
      <c r="P2439" s="90"/>
      <c r="Q2439" s="90"/>
      <c r="R2439" s="90"/>
      <c r="S2439" s="90"/>
      <c r="T2439" s="90"/>
      <c r="U2439" s="90"/>
      <c r="V2439" s="90"/>
      <c r="W2439" s="90"/>
      <c r="X2439" s="90"/>
      <c r="Y2439" s="90"/>
      <c r="Z2439" s="90"/>
      <c r="AA2439" s="90"/>
      <c r="AC2439" s="82">
        <v>1520</v>
      </c>
      <c r="AD2439" s="82"/>
    </row>
    <row r="2440" spans="1:30" x14ac:dyDescent="0.25">
      <c r="C2440" s="91" t="s">
        <v>2</v>
      </c>
      <c r="G2440" s="91" t="s">
        <v>2</v>
      </c>
      <c r="K2440" s="91" t="s">
        <v>2</v>
      </c>
      <c r="O2440" s="92" t="s">
        <v>1974</v>
      </c>
      <c r="P2440" s="92"/>
      <c r="Q2440" s="92"/>
      <c r="R2440" s="92"/>
      <c r="S2440" s="92"/>
      <c r="T2440" s="92"/>
      <c r="U2440" s="92"/>
      <c r="V2440" s="92"/>
      <c r="W2440" s="92"/>
      <c r="X2440" s="92"/>
      <c r="Y2440" s="92"/>
      <c r="Z2440" s="92"/>
      <c r="AA2440" s="92"/>
      <c r="AB2440" s="92"/>
      <c r="AC2440" s="93">
        <v>70</v>
      </c>
      <c r="AD2440" s="93"/>
    </row>
    <row r="2441" spans="1:30" x14ac:dyDescent="0.25">
      <c r="C2441" s="91" t="s">
        <v>2</v>
      </c>
      <c r="G2441" s="91" t="s">
        <v>2</v>
      </c>
      <c r="K2441" s="91" t="s">
        <v>2</v>
      </c>
      <c r="O2441" s="92" t="s">
        <v>1975</v>
      </c>
      <c r="P2441" s="92"/>
      <c r="Q2441" s="92"/>
      <c r="R2441" s="92"/>
      <c r="S2441" s="92"/>
      <c r="T2441" s="92"/>
      <c r="U2441" s="92"/>
      <c r="V2441" s="92"/>
      <c r="W2441" s="92"/>
      <c r="X2441" s="92"/>
      <c r="Y2441" s="92"/>
      <c r="Z2441" s="92"/>
      <c r="AA2441" s="92"/>
      <c r="AB2441" s="92"/>
      <c r="AC2441" s="93">
        <v>1360</v>
      </c>
      <c r="AD2441" s="93"/>
    </row>
    <row r="2442" spans="1:30" x14ac:dyDescent="0.25">
      <c r="C2442" s="91" t="s">
        <v>2</v>
      </c>
      <c r="G2442" s="91" t="s">
        <v>2</v>
      </c>
      <c r="K2442" s="91" t="s">
        <v>2</v>
      </c>
      <c r="O2442" s="92" t="s">
        <v>377</v>
      </c>
      <c r="P2442" s="92"/>
      <c r="Q2442" s="92"/>
      <c r="R2442" s="92"/>
      <c r="S2442" s="92"/>
      <c r="T2442" s="92"/>
      <c r="U2442" s="92"/>
      <c r="V2442" s="92"/>
      <c r="W2442" s="92"/>
      <c r="X2442" s="92"/>
      <c r="Y2442" s="92"/>
      <c r="Z2442" s="92"/>
      <c r="AA2442" s="92"/>
      <c r="AB2442" s="92"/>
      <c r="AC2442" s="93">
        <v>90</v>
      </c>
      <c r="AD2442" s="93"/>
    </row>
    <row r="2443" spans="1:30" ht="6" customHeight="1" x14ac:dyDescent="0.25"/>
    <row r="2444" spans="1:30" ht="16.5" customHeight="1" x14ac:dyDescent="0.25">
      <c r="A2444" s="85" t="s">
        <v>1976</v>
      </c>
      <c r="B2444" s="85"/>
      <c r="C2444" s="85"/>
      <c r="D2444" s="85"/>
      <c r="E2444" s="85"/>
      <c r="F2444" s="85"/>
      <c r="G2444" s="85"/>
      <c r="H2444" s="85"/>
      <c r="I2444" s="85"/>
      <c r="J2444" s="85"/>
      <c r="K2444" s="85"/>
      <c r="L2444" s="85"/>
      <c r="M2444" s="85"/>
      <c r="N2444" s="85"/>
      <c r="O2444" s="85"/>
      <c r="P2444" s="85"/>
      <c r="Q2444" s="85"/>
      <c r="R2444" s="85"/>
      <c r="S2444" s="85"/>
      <c r="U2444" s="91" t="s">
        <v>2</v>
      </c>
      <c r="W2444" s="91" t="s">
        <v>2</v>
      </c>
      <c r="Y2444" s="84" t="s">
        <v>987</v>
      </c>
      <c r="Z2444" s="84"/>
      <c r="AC2444" s="94">
        <v>23057.89</v>
      </c>
      <c r="AD2444" s="94"/>
    </row>
    <row r="2445" spans="1:30" ht="6.75" customHeight="1" x14ac:dyDescent="0.25"/>
    <row r="2446" spans="1:30" ht="14.25" customHeight="1" x14ac:dyDescent="0.25">
      <c r="A2446" s="89" t="s">
        <v>1977</v>
      </c>
      <c r="B2446" s="89"/>
      <c r="C2446" s="89"/>
      <c r="D2446" s="89"/>
      <c r="E2446" s="89"/>
      <c r="F2446" s="89"/>
      <c r="G2446" s="89"/>
      <c r="H2446" s="89"/>
      <c r="I2446" s="89"/>
      <c r="J2446" s="89"/>
      <c r="K2446" s="89"/>
      <c r="L2446" s="89"/>
      <c r="M2446" s="89"/>
      <c r="N2446" s="89"/>
      <c r="O2446" s="89"/>
    </row>
    <row r="2447" spans="1:30" x14ac:dyDescent="0.25">
      <c r="B2447" s="79" t="s">
        <v>51</v>
      </c>
      <c r="C2447" s="79"/>
      <c r="D2447" s="79"/>
      <c r="F2447" s="79" t="s">
        <v>52</v>
      </c>
      <c r="G2447" s="79"/>
      <c r="H2447" s="79"/>
      <c r="I2447" s="79"/>
      <c r="J2447" s="79" t="s">
        <v>53</v>
      </c>
      <c r="K2447" s="79"/>
      <c r="L2447" s="79"/>
      <c r="N2447" s="79" t="s">
        <v>54</v>
      </c>
      <c r="O2447" s="79"/>
      <c r="P2447" s="79"/>
      <c r="Q2447" s="79"/>
      <c r="R2447" s="79"/>
      <c r="S2447" s="79"/>
      <c r="T2447" s="79"/>
      <c r="U2447" s="79"/>
      <c r="V2447" s="79"/>
      <c r="W2447" s="79"/>
      <c r="X2447" s="79"/>
      <c r="Y2447" s="79"/>
      <c r="Z2447" s="79"/>
      <c r="AA2447" s="79"/>
      <c r="AC2447" s="80" t="s">
        <v>55</v>
      </c>
      <c r="AD2447" s="80"/>
    </row>
    <row r="2448" spans="1:30" x14ac:dyDescent="0.25">
      <c r="B2448" s="90" t="s">
        <v>67</v>
      </c>
      <c r="C2448" s="90"/>
      <c r="D2448" s="90"/>
      <c r="F2448" s="90" t="s">
        <v>62</v>
      </c>
      <c r="G2448" s="90"/>
      <c r="H2448" s="90"/>
      <c r="I2448" s="90"/>
      <c r="J2448" s="90" t="s">
        <v>68</v>
      </c>
      <c r="K2448" s="90"/>
      <c r="L2448" s="90"/>
      <c r="N2448" s="90" t="s">
        <v>69</v>
      </c>
      <c r="O2448" s="90"/>
      <c r="P2448" s="90"/>
      <c r="Q2448" s="90"/>
      <c r="R2448" s="90"/>
      <c r="S2448" s="90"/>
      <c r="T2448" s="90"/>
      <c r="U2448" s="90"/>
      <c r="V2448" s="90"/>
      <c r="W2448" s="90"/>
      <c r="X2448" s="90"/>
      <c r="Y2448" s="90"/>
      <c r="Z2448" s="90"/>
      <c r="AA2448" s="90"/>
      <c r="AC2448" s="82">
        <v>266.66000000000003</v>
      </c>
      <c r="AD2448" s="82"/>
    </row>
    <row r="2449" spans="1:30" x14ac:dyDescent="0.25">
      <c r="C2449" s="91" t="s">
        <v>2</v>
      </c>
      <c r="G2449" s="91" t="s">
        <v>2</v>
      </c>
      <c r="K2449" s="91" t="s">
        <v>2</v>
      </c>
      <c r="O2449" s="92" t="s">
        <v>1978</v>
      </c>
      <c r="P2449" s="92"/>
      <c r="Q2449" s="92"/>
      <c r="R2449" s="92"/>
      <c r="S2449" s="92"/>
      <c r="T2449" s="92"/>
      <c r="U2449" s="92"/>
      <c r="V2449" s="92"/>
      <c r="W2449" s="92"/>
      <c r="X2449" s="92"/>
      <c r="Y2449" s="92"/>
      <c r="Z2449" s="92"/>
      <c r="AA2449" s="92"/>
      <c r="AB2449" s="92"/>
    </row>
    <row r="2450" spans="1:30" x14ac:dyDescent="0.25">
      <c r="B2450" s="90" t="s">
        <v>1979</v>
      </c>
      <c r="C2450" s="90"/>
      <c r="D2450" s="90"/>
      <c r="F2450" s="90" t="s">
        <v>62</v>
      </c>
      <c r="G2450" s="90"/>
      <c r="H2450" s="90"/>
      <c r="I2450" s="90"/>
      <c r="J2450" s="90" t="s">
        <v>1980</v>
      </c>
      <c r="K2450" s="90"/>
      <c r="L2450" s="90"/>
      <c r="N2450" s="90" t="s">
        <v>1981</v>
      </c>
      <c r="O2450" s="90"/>
      <c r="P2450" s="90"/>
      <c r="Q2450" s="90"/>
      <c r="R2450" s="90"/>
      <c r="S2450" s="90"/>
      <c r="T2450" s="90"/>
      <c r="U2450" s="90"/>
      <c r="V2450" s="90"/>
      <c r="W2450" s="90"/>
      <c r="X2450" s="90"/>
      <c r="Y2450" s="90"/>
      <c r="Z2450" s="90"/>
      <c r="AA2450" s="90"/>
      <c r="AC2450" s="82">
        <v>621</v>
      </c>
      <c r="AD2450" s="82"/>
    </row>
    <row r="2451" spans="1:30" x14ac:dyDescent="0.25">
      <c r="C2451" s="91" t="s">
        <v>2</v>
      </c>
      <c r="G2451" s="91" t="s">
        <v>2</v>
      </c>
      <c r="K2451" s="91" t="s">
        <v>2</v>
      </c>
      <c r="O2451" s="92" t="s">
        <v>1982</v>
      </c>
      <c r="P2451" s="92"/>
      <c r="Q2451" s="92"/>
      <c r="R2451" s="92"/>
      <c r="S2451" s="92"/>
      <c r="T2451" s="92"/>
      <c r="U2451" s="92"/>
      <c r="V2451" s="92"/>
      <c r="W2451" s="92"/>
      <c r="X2451" s="92"/>
      <c r="Y2451" s="92"/>
      <c r="Z2451" s="92"/>
      <c r="AA2451" s="92"/>
      <c r="AB2451" s="92"/>
    </row>
    <row r="2452" spans="1:30" x14ac:dyDescent="0.25">
      <c r="B2452" s="90" t="s">
        <v>1983</v>
      </c>
      <c r="C2452" s="90"/>
      <c r="D2452" s="90"/>
      <c r="F2452" s="90" t="s">
        <v>62</v>
      </c>
      <c r="G2452" s="90"/>
      <c r="H2452" s="90"/>
      <c r="I2452" s="90"/>
      <c r="J2452" s="90" t="s">
        <v>1984</v>
      </c>
      <c r="K2452" s="90"/>
      <c r="L2452" s="90"/>
      <c r="N2452" s="90" t="s">
        <v>1985</v>
      </c>
      <c r="O2452" s="90"/>
      <c r="P2452" s="90"/>
      <c r="Q2452" s="90"/>
      <c r="R2452" s="90"/>
      <c r="S2452" s="90"/>
      <c r="T2452" s="90"/>
      <c r="U2452" s="90"/>
      <c r="V2452" s="90"/>
      <c r="W2452" s="90"/>
      <c r="X2452" s="90"/>
      <c r="Y2452" s="90"/>
      <c r="Z2452" s="90"/>
      <c r="AA2452" s="90"/>
      <c r="AC2452" s="82">
        <v>6805</v>
      </c>
      <c r="AD2452" s="82"/>
    </row>
    <row r="2453" spans="1:30" x14ac:dyDescent="0.25">
      <c r="C2453" s="91" t="s">
        <v>2</v>
      </c>
      <c r="G2453" s="91" t="s">
        <v>2</v>
      </c>
      <c r="K2453" s="91" t="s">
        <v>2</v>
      </c>
      <c r="O2453" s="92" t="s">
        <v>1986</v>
      </c>
      <c r="P2453" s="92"/>
      <c r="Q2453" s="92"/>
      <c r="R2453" s="92"/>
      <c r="S2453" s="92"/>
      <c r="T2453" s="92"/>
      <c r="U2453" s="92"/>
      <c r="V2453" s="92"/>
      <c r="W2453" s="92"/>
      <c r="X2453" s="92"/>
      <c r="Y2453" s="92"/>
      <c r="Z2453" s="92"/>
      <c r="AA2453" s="92"/>
      <c r="AB2453" s="92"/>
    </row>
    <row r="2454" spans="1:30" ht="409.6" customHeight="1" x14ac:dyDescent="0.25"/>
    <row r="2455" spans="1:30" ht="12" customHeight="1" x14ac:dyDescent="0.25"/>
    <row r="2456" spans="1:30" ht="13.5" customHeight="1" x14ac:dyDescent="0.25">
      <c r="A2456" s="85" t="s">
        <v>45</v>
      </c>
      <c r="B2456" s="85"/>
      <c r="C2456" s="85"/>
      <c r="D2456" s="85"/>
      <c r="E2456" s="85"/>
      <c r="F2456" s="85"/>
      <c r="G2456" s="85"/>
      <c r="H2456" s="85"/>
      <c r="I2456" s="85"/>
      <c r="J2456" s="85"/>
      <c r="K2456" s="85"/>
      <c r="L2456" s="85"/>
      <c r="M2456" s="85"/>
      <c r="R2456" s="86" t="s">
        <v>1987</v>
      </c>
      <c r="S2456" s="86"/>
      <c r="T2456" s="86"/>
      <c r="U2456" s="86"/>
      <c r="V2456" s="86"/>
      <c r="W2456" s="86"/>
      <c r="X2456" s="86"/>
      <c r="Y2456" s="86"/>
      <c r="Z2456" s="86"/>
      <c r="AA2456" s="86"/>
      <c r="AB2456" s="86"/>
      <c r="AC2456" s="86"/>
      <c r="AD2456" s="86"/>
    </row>
    <row r="2457" spans="1:30" ht="25.5" customHeight="1" x14ac:dyDescent="0.25">
      <c r="C2457" s="77" t="s">
        <v>47</v>
      </c>
      <c r="D2457" s="77"/>
      <c r="E2457" s="77"/>
      <c r="F2457" s="77"/>
      <c r="G2457" s="77"/>
      <c r="H2457" s="77"/>
      <c r="I2457" s="77"/>
      <c r="J2457" s="77"/>
      <c r="K2457" s="77"/>
      <c r="L2457" s="77"/>
      <c r="M2457" s="77"/>
      <c r="N2457" s="77"/>
      <c r="O2457" s="77"/>
      <c r="P2457" s="77"/>
      <c r="Q2457" s="77"/>
      <c r="R2457" s="77"/>
      <c r="S2457" s="77"/>
      <c r="T2457" s="77"/>
      <c r="U2457" s="77"/>
      <c r="V2457" s="77"/>
      <c r="W2457" s="77"/>
      <c r="X2457" s="77"/>
      <c r="Y2457" s="77"/>
      <c r="Z2457" s="77"/>
      <c r="AA2457" s="77"/>
      <c r="AB2457" s="77"/>
      <c r="AC2457" s="77"/>
    </row>
    <row r="2458" spans="1:30" ht="7.5" customHeight="1" x14ac:dyDescent="0.25"/>
    <row r="2459" spans="1:30" ht="18.75" customHeight="1" x14ac:dyDescent="0.25">
      <c r="I2459" s="87" t="s">
        <v>48</v>
      </c>
      <c r="J2459" s="87"/>
      <c r="K2459" s="87"/>
      <c r="L2459" s="87"/>
      <c r="M2459" s="87"/>
      <c r="N2459" s="87"/>
      <c r="O2459" s="87"/>
      <c r="P2459" s="87"/>
      <c r="S2459" s="88" t="s">
        <v>49</v>
      </c>
      <c r="T2459" s="88"/>
      <c r="U2459" s="88"/>
      <c r="V2459" s="88"/>
      <c r="W2459" s="88"/>
      <c r="X2459" s="88"/>
      <c r="Y2459" s="88"/>
    </row>
    <row r="2460" spans="1:30" ht="6.75" customHeight="1" x14ac:dyDescent="0.25"/>
    <row r="2461" spans="1:30" ht="14.25" customHeight="1" x14ac:dyDescent="0.25">
      <c r="A2461" s="89" t="s">
        <v>1977</v>
      </c>
      <c r="B2461" s="89"/>
      <c r="C2461" s="89"/>
      <c r="D2461" s="89"/>
      <c r="E2461" s="89"/>
      <c r="F2461" s="89"/>
      <c r="G2461" s="89"/>
      <c r="H2461" s="89"/>
      <c r="I2461" s="89"/>
      <c r="J2461" s="89"/>
      <c r="K2461" s="89"/>
      <c r="L2461" s="89"/>
      <c r="M2461" s="89"/>
      <c r="N2461" s="89"/>
      <c r="O2461" s="89"/>
    </row>
    <row r="2462" spans="1:30" x14ac:dyDescent="0.25">
      <c r="B2462" s="79" t="s">
        <v>51</v>
      </c>
      <c r="C2462" s="79"/>
      <c r="D2462" s="79"/>
      <c r="F2462" s="79" t="s">
        <v>52</v>
      </c>
      <c r="G2462" s="79"/>
      <c r="H2462" s="79"/>
      <c r="I2462" s="79"/>
      <c r="J2462" s="79" t="s">
        <v>53</v>
      </c>
      <c r="K2462" s="79"/>
      <c r="L2462" s="79"/>
      <c r="N2462" s="79" t="s">
        <v>54</v>
      </c>
      <c r="O2462" s="79"/>
      <c r="P2462" s="79"/>
      <c r="Q2462" s="79"/>
      <c r="R2462" s="79"/>
      <c r="S2462" s="79"/>
      <c r="T2462" s="79"/>
      <c r="U2462" s="79"/>
      <c r="V2462" s="79"/>
      <c r="W2462" s="79"/>
      <c r="X2462" s="79"/>
      <c r="Y2462" s="79"/>
      <c r="Z2462" s="79"/>
      <c r="AA2462" s="79"/>
      <c r="AC2462" s="80" t="s">
        <v>55</v>
      </c>
      <c r="AD2462" s="80"/>
    </row>
    <row r="2463" spans="1:30" x14ac:dyDescent="0.25">
      <c r="B2463" s="90" t="s">
        <v>1988</v>
      </c>
      <c r="C2463" s="90"/>
      <c r="D2463" s="90"/>
      <c r="F2463" s="90" t="s">
        <v>62</v>
      </c>
      <c r="G2463" s="90"/>
      <c r="H2463" s="90"/>
      <c r="I2463" s="90"/>
      <c r="J2463" s="90" t="s">
        <v>1989</v>
      </c>
      <c r="K2463" s="90"/>
      <c r="L2463" s="90"/>
      <c r="N2463" s="90" t="s">
        <v>1990</v>
      </c>
      <c r="O2463" s="90"/>
      <c r="P2463" s="90"/>
      <c r="Q2463" s="90"/>
      <c r="R2463" s="90"/>
      <c r="S2463" s="90"/>
      <c r="T2463" s="90"/>
      <c r="U2463" s="90"/>
      <c r="V2463" s="90"/>
      <c r="W2463" s="90"/>
      <c r="X2463" s="90"/>
      <c r="Y2463" s="90"/>
      <c r="Z2463" s="90"/>
      <c r="AA2463" s="90"/>
      <c r="AC2463" s="82">
        <v>21396.48</v>
      </c>
      <c r="AD2463" s="82"/>
    </row>
    <row r="2464" spans="1:30" x14ac:dyDescent="0.25">
      <c r="C2464" s="91" t="s">
        <v>2</v>
      </c>
      <c r="G2464" s="91" t="s">
        <v>2</v>
      </c>
      <c r="K2464" s="91" t="s">
        <v>2</v>
      </c>
      <c r="O2464" s="92" t="s">
        <v>1991</v>
      </c>
      <c r="P2464" s="92"/>
      <c r="Q2464" s="92"/>
      <c r="R2464" s="92"/>
      <c r="S2464" s="92"/>
      <c r="T2464" s="92"/>
      <c r="U2464" s="92"/>
      <c r="V2464" s="92"/>
      <c r="W2464" s="92"/>
      <c r="X2464" s="92"/>
      <c r="Y2464" s="92"/>
      <c r="Z2464" s="92"/>
      <c r="AA2464" s="92"/>
      <c r="AB2464" s="92"/>
      <c r="AC2464" s="93">
        <v>94.95</v>
      </c>
      <c r="AD2464" s="93"/>
    </row>
    <row r="2465" spans="3:30" x14ac:dyDescent="0.25">
      <c r="C2465" s="91" t="s">
        <v>2</v>
      </c>
      <c r="G2465" s="91" t="s">
        <v>2</v>
      </c>
      <c r="K2465" s="91" t="s">
        <v>2</v>
      </c>
      <c r="O2465" s="92" t="s">
        <v>1991</v>
      </c>
      <c r="P2465" s="92"/>
      <c r="Q2465" s="92"/>
      <c r="R2465" s="92"/>
      <c r="S2465" s="92"/>
      <c r="T2465" s="92"/>
      <c r="U2465" s="92"/>
      <c r="V2465" s="92"/>
      <c r="W2465" s="92"/>
      <c r="X2465" s="92"/>
      <c r="Y2465" s="92"/>
      <c r="Z2465" s="92"/>
      <c r="AA2465" s="92"/>
      <c r="AB2465" s="92"/>
      <c r="AC2465" s="93">
        <v>119.88</v>
      </c>
      <c r="AD2465" s="93"/>
    </row>
    <row r="2466" spans="3:30" x14ac:dyDescent="0.25">
      <c r="C2466" s="91" t="s">
        <v>2</v>
      </c>
      <c r="G2466" s="91" t="s">
        <v>2</v>
      </c>
      <c r="K2466" s="91" t="s">
        <v>2</v>
      </c>
      <c r="O2466" s="92" t="s">
        <v>1991</v>
      </c>
      <c r="P2466" s="92"/>
      <c r="Q2466" s="92"/>
      <c r="R2466" s="92"/>
      <c r="S2466" s="92"/>
      <c r="T2466" s="92"/>
      <c r="U2466" s="92"/>
      <c r="V2466" s="92"/>
      <c r="W2466" s="92"/>
      <c r="X2466" s="92"/>
      <c r="Y2466" s="92"/>
      <c r="Z2466" s="92"/>
      <c r="AA2466" s="92"/>
      <c r="AB2466" s="92"/>
      <c r="AC2466" s="93">
        <v>157.5</v>
      </c>
      <c r="AD2466" s="93"/>
    </row>
    <row r="2467" spans="3:30" x14ac:dyDescent="0.25">
      <c r="C2467" s="91" t="s">
        <v>2</v>
      </c>
      <c r="G2467" s="91" t="s">
        <v>2</v>
      </c>
      <c r="K2467" s="91" t="s">
        <v>2</v>
      </c>
      <c r="O2467" s="92" t="s">
        <v>1991</v>
      </c>
      <c r="P2467" s="92"/>
      <c r="Q2467" s="92"/>
      <c r="R2467" s="92"/>
      <c r="S2467" s="92"/>
      <c r="T2467" s="92"/>
      <c r="U2467" s="92"/>
      <c r="V2467" s="92"/>
      <c r="W2467" s="92"/>
      <c r="X2467" s="92"/>
      <c r="Y2467" s="92"/>
      <c r="Z2467" s="92"/>
      <c r="AA2467" s="92"/>
      <c r="AB2467" s="92"/>
      <c r="AC2467" s="93">
        <v>679.35</v>
      </c>
      <c r="AD2467" s="93"/>
    </row>
    <row r="2468" spans="3:30" x14ac:dyDescent="0.25">
      <c r="C2468" s="91" t="s">
        <v>2</v>
      </c>
      <c r="G2468" s="91" t="s">
        <v>2</v>
      </c>
      <c r="K2468" s="91" t="s">
        <v>2</v>
      </c>
      <c r="O2468" s="92" t="s">
        <v>1991</v>
      </c>
      <c r="P2468" s="92"/>
      <c r="Q2468" s="92"/>
      <c r="R2468" s="92"/>
      <c r="S2468" s="92"/>
      <c r="T2468" s="92"/>
      <c r="U2468" s="92"/>
      <c r="V2468" s="92"/>
      <c r="W2468" s="92"/>
      <c r="X2468" s="92"/>
      <c r="Y2468" s="92"/>
      <c r="Z2468" s="92"/>
      <c r="AA2468" s="92"/>
      <c r="AB2468" s="92"/>
      <c r="AC2468" s="93">
        <v>346.5</v>
      </c>
      <c r="AD2468" s="93"/>
    </row>
    <row r="2469" spans="3:30" x14ac:dyDescent="0.25">
      <c r="C2469" s="91" t="s">
        <v>2</v>
      </c>
      <c r="G2469" s="91" t="s">
        <v>2</v>
      </c>
      <c r="K2469" s="91" t="s">
        <v>2</v>
      </c>
      <c r="O2469" s="92" t="s">
        <v>1991</v>
      </c>
      <c r="P2469" s="92"/>
      <c r="Q2469" s="92"/>
      <c r="R2469" s="92"/>
      <c r="S2469" s="92"/>
      <c r="T2469" s="92"/>
      <c r="U2469" s="92"/>
      <c r="V2469" s="92"/>
      <c r="W2469" s="92"/>
      <c r="X2469" s="92"/>
      <c r="Y2469" s="92"/>
      <c r="Z2469" s="92"/>
      <c r="AA2469" s="92"/>
      <c r="AB2469" s="92"/>
      <c r="AC2469" s="93">
        <v>1133</v>
      </c>
      <c r="AD2469" s="93"/>
    </row>
    <row r="2470" spans="3:30" x14ac:dyDescent="0.25">
      <c r="C2470" s="91" t="s">
        <v>2</v>
      </c>
      <c r="G2470" s="91" t="s">
        <v>2</v>
      </c>
      <c r="K2470" s="91" t="s">
        <v>2</v>
      </c>
      <c r="O2470" s="92" t="s">
        <v>1992</v>
      </c>
      <c r="P2470" s="92"/>
      <c r="Q2470" s="92"/>
      <c r="R2470" s="92"/>
      <c r="S2470" s="92"/>
      <c r="T2470" s="92"/>
      <c r="U2470" s="92"/>
      <c r="V2470" s="92"/>
      <c r="W2470" s="92"/>
      <c r="X2470" s="92"/>
      <c r="Y2470" s="92"/>
      <c r="Z2470" s="92"/>
      <c r="AA2470" s="92"/>
      <c r="AB2470" s="92"/>
      <c r="AC2470" s="93">
        <v>94.95</v>
      </c>
      <c r="AD2470" s="93"/>
    </row>
    <row r="2471" spans="3:30" x14ac:dyDescent="0.25">
      <c r="C2471" s="91" t="s">
        <v>2</v>
      </c>
      <c r="G2471" s="91" t="s">
        <v>2</v>
      </c>
      <c r="K2471" s="91" t="s">
        <v>2</v>
      </c>
      <c r="O2471" s="92" t="s">
        <v>1992</v>
      </c>
      <c r="P2471" s="92"/>
      <c r="Q2471" s="92"/>
      <c r="R2471" s="92"/>
      <c r="S2471" s="92"/>
      <c r="T2471" s="92"/>
      <c r="U2471" s="92"/>
      <c r="V2471" s="92"/>
      <c r="W2471" s="92"/>
      <c r="X2471" s="92"/>
      <c r="Y2471" s="92"/>
      <c r="Z2471" s="92"/>
      <c r="AA2471" s="92"/>
      <c r="AB2471" s="92"/>
      <c r="AC2471" s="93">
        <v>689.15</v>
      </c>
      <c r="AD2471" s="93"/>
    </row>
    <row r="2472" spans="3:30" x14ac:dyDescent="0.25">
      <c r="C2472" s="91" t="s">
        <v>2</v>
      </c>
      <c r="G2472" s="91" t="s">
        <v>2</v>
      </c>
      <c r="K2472" s="91" t="s">
        <v>2</v>
      </c>
      <c r="O2472" s="92" t="s">
        <v>1992</v>
      </c>
      <c r="P2472" s="92"/>
      <c r="Q2472" s="92"/>
      <c r="R2472" s="92"/>
      <c r="S2472" s="92"/>
      <c r="T2472" s="92"/>
      <c r="U2472" s="92"/>
      <c r="V2472" s="92"/>
      <c r="W2472" s="92"/>
      <c r="X2472" s="92"/>
      <c r="Y2472" s="92"/>
      <c r="Z2472" s="92"/>
      <c r="AA2472" s="92"/>
      <c r="AB2472" s="92"/>
      <c r="AC2472" s="93">
        <v>228.2</v>
      </c>
      <c r="AD2472" s="93"/>
    </row>
    <row r="2473" spans="3:30" x14ac:dyDescent="0.25">
      <c r="C2473" s="91" t="s">
        <v>2</v>
      </c>
      <c r="G2473" s="91" t="s">
        <v>2</v>
      </c>
      <c r="K2473" s="91" t="s">
        <v>2</v>
      </c>
      <c r="O2473" s="92" t="s">
        <v>1992</v>
      </c>
      <c r="P2473" s="92"/>
      <c r="Q2473" s="92"/>
      <c r="R2473" s="92"/>
      <c r="S2473" s="92"/>
      <c r="T2473" s="92"/>
      <c r="U2473" s="92"/>
      <c r="V2473" s="92"/>
      <c r="W2473" s="92"/>
      <c r="X2473" s="92"/>
      <c r="Y2473" s="92"/>
      <c r="Z2473" s="92"/>
      <c r="AA2473" s="92"/>
      <c r="AB2473" s="92"/>
      <c r="AC2473" s="93">
        <v>222.95</v>
      </c>
      <c r="AD2473" s="93"/>
    </row>
    <row r="2474" spans="3:30" x14ac:dyDescent="0.25">
      <c r="C2474" s="91" t="s">
        <v>2</v>
      </c>
      <c r="G2474" s="91" t="s">
        <v>2</v>
      </c>
      <c r="K2474" s="91" t="s">
        <v>2</v>
      </c>
      <c r="O2474" s="92" t="s">
        <v>1992</v>
      </c>
      <c r="P2474" s="92"/>
      <c r="Q2474" s="92"/>
      <c r="R2474" s="92"/>
      <c r="S2474" s="92"/>
      <c r="T2474" s="92"/>
      <c r="U2474" s="92"/>
      <c r="V2474" s="92"/>
      <c r="W2474" s="92"/>
      <c r="X2474" s="92"/>
      <c r="Y2474" s="92"/>
      <c r="Z2474" s="92"/>
      <c r="AA2474" s="92"/>
      <c r="AB2474" s="92"/>
      <c r="AC2474" s="93">
        <v>156.63</v>
      </c>
      <c r="AD2474" s="93"/>
    </row>
    <row r="2475" spans="3:30" x14ac:dyDescent="0.25">
      <c r="C2475" s="91" t="s">
        <v>2</v>
      </c>
      <c r="G2475" s="91" t="s">
        <v>2</v>
      </c>
      <c r="K2475" s="91" t="s">
        <v>2</v>
      </c>
      <c r="O2475" s="92" t="s">
        <v>1992</v>
      </c>
      <c r="P2475" s="92"/>
      <c r="Q2475" s="92"/>
      <c r="R2475" s="92"/>
      <c r="S2475" s="92"/>
      <c r="T2475" s="92"/>
      <c r="U2475" s="92"/>
      <c r="V2475" s="92"/>
      <c r="W2475" s="92"/>
      <c r="X2475" s="92"/>
      <c r="Y2475" s="92"/>
      <c r="Z2475" s="92"/>
      <c r="AA2475" s="92"/>
      <c r="AB2475" s="92"/>
      <c r="AC2475" s="93">
        <v>467.25</v>
      </c>
      <c r="AD2475" s="93"/>
    </row>
    <row r="2476" spans="3:30" x14ac:dyDescent="0.25">
      <c r="C2476" s="91" t="s">
        <v>2</v>
      </c>
      <c r="G2476" s="91" t="s">
        <v>2</v>
      </c>
      <c r="K2476" s="91" t="s">
        <v>2</v>
      </c>
      <c r="O2476" s="92" t="s">
        <v>1992</v>
      </c>
      <c r="P2476" s="92"/>
      <c r="Q2476" s="92"/>
      <c r="R2476" s="92"/>
      <c r="S2476" s="92"/>
      <c r="T2476" s="92"/>
      <c r="U2476" s="92"/>
      <c r="V2476" s="92"/>
      <c r="W2476" s="92"/>
      <c r="X2476" s="92"/>
      <c r="Y2476" s="92"/>
      <c r="Z2476" s="92"/>
      <c r="AA2476" s="92"/>
      <c r="AB2476" s="92"/>
      <c r="AC2476" s="93">
        <v>240.83</v>
      </c>
      <c r="AD2476" s="93"/>
    </row>
    <row r="2477" spans="3:30" x14ac:dyDescent="0.25">
      <c r="C2477" s="91" t="s">
        <v>2</v>
      </c>
      <c r="G2477" s="91" t="s">
        <v>2</v>
      </c>
      <c r="K2477" s="91" t="s">
        <v>2</v>
      </c>
      <c r="O2477" s="92" t="s">
        <v>1992</v>
      </c>
      <c r="P2477" s="92"/>
      <c r="Q2477" s="92"/>
      <c r="R2477" s="92"/>
      <c r="S2477" s="92"/>
      <c r="T2477" s="92"/>
      <c r="U2477" s="92"/>
      <c r="V2477" s="92"/>
      <c r="W2477" s="92"/>
      <c r="X2477" s="92"/>
      <c r="Y2477" s="92"/>
      <c r="Z2477" s="92"/>
      <c r="AA2477" s="92"/>
      <c r="AB2477" s="92"/>
      <c r="AC2477" s="93">
        <v>785.83</v>
      </c>
      <c r="AD2477" s="93"/>
    </row>
    <row r="2478" spans="3:30" x14ac:dyDescent="0.25">
      <c r="C2478" s="91" t="s">
        <v>2</v>
      </c>
      <c r="G2478" s="91" t="s">
        <v>2</v>
      </c>
      <c r="K2478" s="91" t="s">
        <v>2</v>
      </c>
      <c r="O2478" s="92" t="s">
        <v>1992</v>
      </c>
      <c r="P2478" s="92"/>
      <c r="Q2478" s="92"/>
      <c r="R2478" s="92"/>
      <c r="S2478" s="92"/>
      <c r="T2478" s="92"/>
      <c r="U2478" s="92"/>
      <c r="V2478" s="92"/>
      <c r="W2478" s="92"/>
      <c r="X2478" s="92"/>
      <c r="Y2478" s="92"/>
      <c r="Z2478" s="92"/>
      <c r="AA2478" s="92"/>
      <c r="AB2478" s="92"/>
      <c r="AC2478" s="93">
        <v>820.83</v>
      </c>
      <c r="AD2478" s="93"/>
    </row>
    <row r="2479" spans="3:30" x14ac:dyDescent="0.25">
      <c r="C2479" s="91" t="s">
        <v>2</v>
      </c>
      <c r="G2479" s="91" t="s">
        <v>2</v>
      </c>
      <c r="K2479" s="91" t="s">
        <v>2</v>
      </c>
      <c r="O2479" s="92" t="s">
        <v>1992</v>
      </c>
      <c r="P2479" s="92"/>
      <c r="Q2479" s="92"/>
      <c r="R2479" s="92"/>
      <c r="S2479" s="92"/>
      <c r="T2479" s="92"/>
      <c r="U2479" s="92"/>
      <c r="V2479" s="92"/>
      <c r="W2479" s="92"/>
      <c r="X2479" s="92"/>
      <c r="Y2479" s="92"/>
      <c r="Z2479" s="92"/>
      <c r="AA2479" s="92"/>
      <c r="AB2479" s="92"/>
      <c r="AC2479" s="93">
        <v>190</v>
      </c>
      <c r="AD2479" s="93"/>
    </row>
    <row r="2480" spans="3:30" x14ac:dyDescent="0.25">
      <c r="C2480" s="91" t="s">
        <v>2</v>
      </c>
      <c r="G2480" s="91" t="s">
        <v>2</v>
      </c>
      <c r="K2480" s="91" t="s">
        <v>2</v>
      </c>
      <c r="O2480" s="92" t="s">
        <v>1991</v>
      </c>
      <c r="P2480" s="92"/>
      <c r="Q2480" s="92"/>
      <c r="R2480" s="92"/>
      <c r="S2480" s="92"/>
      <c r="T2480" s="92"/>
      <c r="U2480" s="92"/>
      <c r="V2480" s="92"/>
      <c r="W2480" s="92"/>
      <c r="X2480" s="92"/>
      <c r="Y2480" s="92"/>
      <c r="Z2480" s="92"/>
      <c r="AA2480" s="92"/>
      <c r="AB2480" s="92"/>
      <c r="AC2480" s="93">
        <v>689.15</v>
      </c>
      <c r="AD2480" s="93"/>
    </row>
    <row r="2481" spans="3:30" x14ac:dyDescent="0.25">
      <c r="C2481" s="91" t="s">
        <v>2</v>
      </c>
      <c r="G2481" s="91" t="s">
        <v>2</v>
      </c>
      <c r="K2481" s="91" t="s">
        <v>2</v>
      </c>
      <c r="O2481" s="92" t="s">
        <v>1991</v>
      </c>
      <c r="P2481" s="92"/>
      <c r="Q2481" s="92"/>
      <c r="R2481" s="92"/>
      <c r="S2481" s="92"/>
      <c r="T2481" s="92"/>
      <c r="U2481" s="92"/>
      <c r="V2481" s="92"/>
      <c r="W2481" s="92"/>
      <c r="X2481" s="92"/>
      <c r="Y2481" s="92"/>
      <c r="Z2481" s="92"/>
      <c r="AA2481" s="92"/>
      <c r="AB2481" s="92"/>
      <c r="AC2481" s="93">
        <v>456.4</v>
      </c>
      <c r="AD2481" s="93"/>
    </row>
    <row r="2482" spans="3:30" x14ac:dyDescent="0.25">
      <c r="C2482" s="91" t="s">
        <v>2</v>
      </c>
      <c r="G2482" s="91" t="s">
        <v>2</v>
      </c>
      <c r="K2482" s="91" t="s">
        <v>2</v>
      </c>
      <c r="O2482" s="92" t="s">
        <v>1991</v>
      </c>
      <c r="P2482" s="92"/>
      <c r="Q2482" s="92"/>
      <c r="R2482" s="92"/>
      <c r="S2482" s="92"/>
      <c r="T2482" s="92"/>
      <c r="U2482" s="92"/>
      <c r="V2482" s="92"/>
      <c r="W2482" s="92"/>
      <c r="X2482" s="92"/>
      <c r="Y2482" s="92"/>
      <c r="Z2482" s="92"/>
      <c r="AA2482" s="92"/>
      <c r="AB2482" s="92"/>
      <c r="AC2482" s="93">
        <v>119.88</v>
      </c>
      <c r="AD2482" s="93"/>
    </row>
    <row r="2483" spans="3:30" x14ac:dyDescent="0.25">
      <c r="C2483" s="91" t="s">
        <v>2</v>
      </c>
      <c r="G2483" s="91" t="s">
        <v>2</v>
      </c>
      <c r="K2483" s="91" t="s">
        <v>2</v>
      </c>
      <c r="O2483" s="92" t="s">
        <v>1991</v>
      </c>
      <c r="P2483" s="92"/>
      <c r="Q2483" s="92"/>
      <c r="R2483" s="92"/>
      <c r="S2483" s="92"/>
      <c r="T2483" s="92"/>
      <c r="U2483" s="92"/>
      <c r="V2483" s="92"/>
      <c r="W2483" s="92"/>
      <c r="X2483" s="92"/>
      <c r="Y2483" s="92"/>
      <c r="Z2483" s="92"/>
      <c r="AA2483" s="92"/>
      <c r="AB2483" s="92"/>
      <c r="AC2483" s="93">
        <v>119.88</v>
      </c>
      <c r="AD2483" s="93"/>
    </row>
    <row r="2484" spans="3:30" x14ac:dyDescent="0.25">
      <c r="C2484" s="91" t="s">
        <v>2</v>
      </c>
      <c r="G2484" s="91" t="s">
        <v>2</v>
      </c>
      <c r="K2484" s="91" t="s">
        <v>2</v>
      </c>
      <c r="O2484" s="92" t="s">
        <v>1991</v>
      </c>
      <c r="P2484" s="92"/>
      <c r="Q2484" s="92"/>
      <c r="R2484" s="92"/>
      <c r="S2484" s="92"/>
      <c r="T2484" s="92"/>
      <c r="U2484" s="92"/>
      <c r="V2484" s="92"/>
      <c r="W2484" s="92"/>
      <c r="X2484" s="92"/>
      <c r="Y2484" s="92"/>
      <c r="Z2484" s="92"/>
      <c r="AA2484" s="92"/>
      <c r="AB2484" s="92"/>
      <c r="AC2484" s="93">
        <v>222.95</v>
      </c>
      <c r="AD2484" s="93"/>
    </row>
    <row r="2485" spans="3:30" x14ac:dyDescent="0.25">
      <c r="C2485" s="91" t="s">
        <v>2</v>
      </c>
      <c r="G2485" s="91" t="s">
        <v>2</v>
      </c>
      <c r="K2485" s="91" t="s">
        <v>2</v>
      </c>
      <c r="O2485" s="92" t="s">
        <v>1991</v>
      </c>
      <c r="P2485" s="92"/>
      <c r="Q2485" s="92"/>
      <c r="R2485" s="92"/>
      <c r="S2485" s="92"/>
      <c r="T2485" s="92"/>
      <c r="U2485" s="92"/>
      <c r="V2485" s="92"/>
      <c r="W2485" s="92"/>
      <c r="X2485" s="92"/>
      <c r="Y2485" s="92"/>
      <c r="Z2485" s="92"/>
      <c r="AA2485" s="92"/>
      <c r="AB2485" s="92"/>
      <c r="AC2485" s="93">
        <v>156.63</v>
      </c>
      <c r="AD2485" s="93"/>
    </row>
    <row r="2486" spans="3:30" x14ac:dyDescent="0.25">
      <c r="C2486" s="91" t="s">
        <v>2</v>
      </c>
      <c r="G2486" s="91" t="s">
        <v>2</v>
      </c>
      <c r="K2486" s="91" t="s">
        <v>2</v>
      </c>
      <c r="O2486" s="92" t="s">
        <v>1991</v>
      </c>
      <c r="P2486" s="92"/>
      <c r="Q2486" s="92"/>
      <c r="R2486" s="92"/>
      <c r="S2486" s="92"/>
      <c r="T2486" s="92"/>
      <c r="U2486" s="92"/>
      <c r="V2486" s="92"/>
      <c r="W2486" s="92"/>
      <c r="X2486" s="92"/>
      <c r="Y2486" s="92"/>
      <c r="Z2486" s="92"/>
      <c r="AA2486" s="92"/>
      <c r="AB2486" s="92"/>
      <c r="AC2486" s="93">
        <v>785.83</v>
      </c>
      <c r="AD2486" s="93"/>
    </row>
    <row r="2487" spans="3:30" x14ac:dyDescent="0.25">
      <c r="C2487" s="91" t="s">
        <v>2</v>
      </c>
      <c r="G2487" s="91" t="s">
        <v>2</v>
      </c>
      <c r="K2487" s="91" t="s">
        <v>2</v>
      </c>
      <c r="O2487" s="92" t="s">
        <v>1991</v>
      </c>
      <c r="P2487" s="92"/>
      <c r="Q2487" s="92"/>
      <c r="R2487" s="92"/>
      <c r="S2487" s="92"/>
      <c r="T2487" s="92"/>
      <c r="U2487" s="92"/>
      <c r="V2487" s="92"/>
      <c r="W2487" s="92"/>
      <c r="X2487" s="92"/>
      <c r="Y2487" s="92"/>
      <c r="Z2487" s="92"/>
      <c r="AA2487" s="92"/>
      <c r="AB2487" s="92"/>
      <c r="AC2487" s="93">
        <v>190</v>
      </c>
      <c r="AD2487" s="93"/>
    </row>
    <row r="2488" spans="3:30" x14ac:dyDescent="0.25">
      <c r="C2488" s="91" t="s">
        <v>2</v>
      </c>
      <c r="G2488" s="91" t="s">
        <v>2</v>
      </c>
      <c r="K2488" s="91" t="s">
        <v>2</v>
      </c>
      <c r="O2488" s="92" t="s">
        <v>1992</v>
      </c>
      <c r="P2488" s="92"/>
      <c r="Q2488" s="92"/>
      <c r="R2488" s="92"/>
      <c r="S2488" s="92"/>
      <c r="T2488" s="92"/>
      <c r="U2488" s="92"/>
      <c r="V2488" s="92"/>
      <c r="W2488" s="92"/>
      <c r="X2488" s="92"/>
      <c r="Y2488" s="92"/>
      <c r="Z2488" s="92"/>
      <c r="AA2488" s="92"/>
      <c r="AB2488" s="92"/>
      <c r="AC2488" s="93">
        <v>456.4</v>
      </c>
      <c r="AD2488" s="93"/>
    </row>
    <row r="2489" spans="3:30" x14ac:dyDescent="0.25">
      <c r="C2489" s="91" t="s">
        <v>2</v>
      </c>
      <c r="G2489" s="91" t="s">
        <v>2</v>
      </c>
      <c r="K2489" s="91" t="s">
        <v>2</v>
      </c>
      <c r="O2489" s="92" t="s">
        <v>1992</v>
      </c>
      <c r="P2489" s="92"/>
      <c r="Q2489" s="92"/>
      <c r="R2489" s="92"/>
      <c r="S2489" s="92"/>
      <c r="T2489" s="92"/>
      <c r="U2489" s="92"/>
      <c r="V2489" s="92"/>
      <c r="W2489" s="92"/>
      <c r="X2489" s="92"/>
      <c r="Y2489" s="92"/>
      <c r="Z2489" s="92"/>
      <c r="AA2489" s="92"/>
      <c r="AB2489" s="92"/>
      <c r="AC2489" s="93">
        <v>820.58</v>
      </c>
      <c r="AD2489" s="93"/>
    </row>
    <row r="2490" spans="3:30" x14ac:dyDescent="0.25">
      <c r="C2490" s="91" t="s">
        <v>2</v>
      </c>
      <c r="G2490" s="91" t="s">
        <v>2</v>
      </c>
      <c r="K2490" s="91" t="s">
        <v>2</v>
      </c>
      <c r="O2490" s="92" t="s">
        <v>1992</v>
      </c>
      <c r="P2490" s="92"/>
      <c r="Q2490" s="92"/>
      <c r="R2490" s="92"/>
      <c r="S2490" s="92"/>
      <c r="T2490" s="92"/>
      <c r="U2490" s="92"/>
      <c r="V2490" s="92"/>
      <c r="W2490" s="92"/>
      <c r="X2490" s="92"/>
      <c r="Y2490" s="92"/>
      <c r="Z2490" s="92"/>
      <c r="AA2490" s="92"/>
      <c r="AB2490" s="92"/>
      <c r="AC2490" s="93">
        <v>119.88</v>
      </c>
      <c r="AD2490" s="93"/>
    </row>
    <row r="2491" spans="3:30" x14ac:dyDescent="0.25">
      <c r="C2491" s="91" t="s">
        <v>2</v>
      </c>
      <c r="G2491" s="91" t="s">
        <v>2</v>
      </c>
      <c r="K2491" s="91" t="s">
        <v>2</v>
      </c>
      <c r="O2491" s="92" t="s">
        <v>1992</v>
      </c>
      <c r="P2491" s="92"/>
      <c r="Q2491" s="92"/>
      <c r="R2491" s="92"/>
      <c r="S2491" s="92"/>
      <c r="T2491" s="92"/>
      <c r="U2491" s="92"/>
      <c r="V2491" s="92"/>
      <c r="W2491" s="92"/>
      <c r="X2491" s="92"/>
      <c r="Y2491" s="92"/>
      <c r="Z2491" s="92"/>
      <c r="AA2491" s="92"/>
      <c r="AB2491" s="92"/>
      <c r="AC2491" s="93">
        <v>679.35</v>
      </c>
      <c r="AD2491" s="93"/>
    </row>
    <row r="2492" spans="3:30" x14ac:dyDescent="0.25">
      <c r="C2492" s="91" t="s">
        <v>2</v>
      </c>
      <c r="G2492" s="91" t="s">
        <v>2</v>
      </c>
      <c r="K2492" s="91" t="s">
        <v>2</v>
      </c>
      <c r="O2492" s="92" t="s">
        <v>1992</v>
      </c>
      <c r="P2492" s="92"/>
      <c r="Q2492" s="92"/>
      <c r="R2492" s="92"/>
      <c r="S2492" s="92"/>
      <c r="T2492" s="92"/>
      <c r="U2492" s="92"/>
      <c r="V2492" s="92"/>
      <c r="W2492" s="92"/>
      <c r="X2492" s="92"/>
      <c r="Y2492" s="92"/>
      <c r="Z2492" s="92"/>
      <c r="AA2492" s="92"/>
      <c r="AB2492" s="92"/>
      <c r="AC2492" s="93">
        <v>103.25</v>
      </c>
      <c r="AD2492" s="93"/>
    </row>
    <row r="2493" spans="3:30" x14ac:dyDescent="0.25">
      <c r="C2493" s="91" t="s">
        <v>2</v>
      </c>
      <c r="G2493" s="91" t="s">
        <v>2</v>
      </c>
      <c r="K2493" s="91" t="s">
        <v>2</v>
      </c>
      <c r="O2493" s="92" t="s">
        <v>1992</v>
      </c>
      <c r="P2493" s="92"/>
      <c r="Q2493" s="92"/>
      <c r="R2493" s="92"/>
      <c r="S2493" s="92"/>
      <c r="T2493" s="92"/>
      <c r="U2493" s="92"/>
      <c r="V2493" s="92"/>
      <c r="W2493" s="92"/>
      <c r="X2493" s="92"/>
      <c r="Y2493" s="92"/>
      <c r="Z2493" s="92"/>
      <c r="AA2493" s="92"/>
      <c r="AB2493" s="92"/>
      <c r="AC2493" s="93">
        <v>206.5</v>
      </c>
      <c r="AD2493" s="93"/>
    </row>
    <row r="2494" spans="3:30" x14ac:dyDescent="0.25">
      <c r="C2494" s="91" t="s">
        <v>2</v>
      </c>
      <c r="G2494" s="91" t="s">
        <v>2</v>
      </c>
      <c r="K2494" s="91" t="s">
        <v>2</v>
      </c>
      <c r="O2494" s="92" t="s">
        <v>1992</v>
      </c>
      <c r="P2494" s="92"/>
      <c r="Q2494" s="92"/>
      <c r="R2494" s="92"/>
      <c r="S2494" s="92"/>
      <c r="T2494" s="92"/>
      <c r="U2494" s="92"/>
      <c r="V2494" s="92"/>
      <c r="W2494" s="92"/>
      <c r="X2494" s="92"/>
      <c r="Y2494" s="92"/>
      <c r="Z2494" s="92"/>
      <c r="AA2494" s="92"/>
      <c r="AB2494" s="92"/>
      <c r="AC2494" s="93">
        <v>1133</v>
      </c>
      <c r="AD2494" s="93"/>
    </row>
    <row r="2495" spans="3:30" x14ac:dyDescent="0.25">
      <c r="C2495" s="91" t="s">
        <v>2</v>
      </c>
      <c r="G2495" s="91" t="s">
        <v>2</v>
      </c>
      <c r="K2495" s="91" t="s">
        <v>2</v>
      </c>
      <c r="O2495" s="92" t="s">
        <v>1991</v>
      </c>
      <c r="P2495" s="92"/>
      <c r="Q2495" s="92"/>
      <c r="R2495" s="92"/>
      <c r="S2495" s="92"/>
      <c r="T2495" s="92"/>
      <c r="U2495" s="92"/>
      <c r="V2495" s="92"/>
      <c r="W2495" s="92"/>
      <c r="X2495" s="92"/>
      <c r="Y2495" s="92"/>
      <c r="Z2495" s="92"/>
      <c r="AA2495" s="92"/>
      <c r="AB2495" s="92"/>
      <c r="AC2495" s="93">
        <v>228.2</v>
      </c>
      <c r="AD2495" s="93"/>
    </row>
    <row r="2496" spans="3:30" x14ac:dyDescent="0.25">
      <c r="C2496" s="91" t="s">
        <v>2</v>
      </c>
      <c r="G2496" s="91" t="s">
        <v>2</v>
      </c>
      <c r="K2496" s="91" t="s">
        <v>2</v>
      </c>
      <c r="O2496" s="92" t="s">
        <v>1991</v>
      </c>
      <c r="P2496" s="92"/>
      <c r="Q2496" s="92"/>
      <c r="R2496" s="92"/>
      <c r="S2496" s="92"/>
      <c r="T2496" s="92"/>
      <c r="U2496" s="92"/>
      <c r="V2496" s="92"/>
      <c r="W2496" s="92"/>
      <c r="X2496" s="92"/>
      <c r="Y2496" s="92"/>
      <c r="Z2496" s="92"/>
      <c r="AA2496" s="92"/>
      <c r="AB2496" s="92"/>
      <c r="AC2496" s="93">
        <v>228.2</v>
      </c>
      <c r="AD2496" s="93"/>
    </row>
    <row r="2497" spans="3:30" x14ac:dyDescent="0.25">
      <c r="C2497" s="91" t="s">
        <v>2</v>
      </c>
      <c r="G2497" s="91" t="s">
        <v>2</v>
      </c>
      <c r="K2497" s="91" t="s">
        <v>2</v>
      </c>
      <c r="O2497" s="92" t="s">
        <v>1991</v>
      </c>
      <c r="P2497" s="92"/>
      <c r="Q2497" s="92"/>
      <c r="R2497" s="92"/>
      <c r="S2497" s="92"/>
      <c r="T2497" s="92"/>
      <c r="U2497" s="92"/>
      <c r="V2497" s="92"/>
      <c r="W2497" s="92"/>
      <c r="X2497" s="92"/>
      <c r="Y2497" s="92"/>
      <c r="Z2497" s="92"/>
      <c r="AA2497" s="92"/>
      <c r="AB2497" s="92"/>
      <c r="AC2497" s="93">
        <v>820.58</v>
      </c>
      <c r="AD2497" s="93"/>
    </row>
    <row r="2498" spans="3:30" x14ac:dyDescent="0.25">
      <c r="C2498" s="91" t="s">
        <v>2</v>
      </c>
      <c r="G2498" s="91" t="s">
        <v>2</v>
      </c>
      <c r="K2498" s="91" t="s">
        <v>2</v>
      </c>
      <c r="O2498" s="92" t="s">
        <v>1991</v>
      </c>
      <c r="P2498" s="92"/>
      <c r="Q2498" s="92"/>
      <c r="R2498" s="92"/>
      <c r="S2498" s="92"/>
      <c r="T2498" s="92"/>
      <c r="U2498" s="92"/>
      <c r="V2498" s="92"/>
      <c r="W2498" s="92"/>
      <c r="X2498" s="92"/>
      <c r="Y2498" s="92"/>
      <c r="Z2498" s="92"/>
      <c r="AA2498" s="92"/>
      <c r="AB2498" s="92"/>
      <c r="AC2498" s="93">
        <v>237.29</v>
      </c>
      <c r="AD2498" s="93"/>
    </row>
    <row r="2499" spans="3:30" x14ac:dyDescent="0.25">
      <c r="C2499" s="91" t="s">
        <v>2</v>
      </c>
      <c r="G2499" s="91" t="s">
        <v>2</v>
      </c>
      <c r="K2499" s="91" t="s">
        <v>2</v>
      </c>
      <c r="O2499" s="92" t="s">
        <v>1991</v>
      </c>
      <c r="P2499" s="92"/>
      <c r="Q2499" s="92"/>
      <c r="R2499" s="92"/>
      <c r="S2499" s="92"/>
      <c r="T2499" s="92"/>
      <c r="U2499" s="92"/>
      <c r="V2499" s="92"/>
      <c r="W2499" s="92"/>
      <c r="X2499" s="92"/>
      <c r="Y2499" s="92"/>
      <c r="Z2499" s="92"/>
      <c r="AA2499" s="92"/>
      <c r="AB2499" s="92"/>
      <c r="AC2499" s="93">
        <v>103.25</v>
      </c>
      <c r="AD2499" s="93"/>
    </row>
    <row r="2500" spans="3:30" x14ac:dyDescent="0.25">
      <c r="C2500" s="91" t="s">
        <v>2</v>
      </c>
      <c r="G2500" s="91" t="s">
        <v>2</v>
      </c>
      <c r="K2500" s="91" t="s">
        <v>2</v>
      </c>
      <c r="O2500" s="92" t="s">
        <v>1991</v>
      </c>
      <c r="P2500" s="92"/>
      <c r="Q2500" s="92"/>
      <c r="R2500" s="92"/>
      <c r="S2500" s="92"/>
      <c r="T2500" s="92"/>
      <c r="U2500" s="92"/>
      <c r="V2500" s="92"/>
      <c r="W2500" s="92"/>
      <c r="X2500" s="92"/>
      <c r="Y2500" s="92"/>
      <c r="Z2500" s="92"/>
      <c r="AA2500" s="92"/>
      <c r="AB2500" s="92"/>
      <c r="AC2500" s="93">
        <v>119.88</v>
      </c>
      <c r="AD2500" s="93"/>
    </row>
    <row r="2501" spans="3:30" x14ac:dyDescent="0.25">
      <c r="C2501" s="91" t="s">
        <v>2</v>
      </c>
      <c r="G2501" s="91" t="s">
        <v>2</v>
      </c>
      <c r="K2501" s="91" t="s">
        <v>2</v>
      </c>
      <c r="O2501" s="92" t="s">
        <v>1991</v>
      </c>
      <c r="P2501" s="92"/>
      <c r="Q2501" s="92"/>
      <c r="R2501" s="92"/>
      <c r="S2501" s="92"/>
      <c r="T2501" s="92"/>
      <c r="U2501" s="92"/>
      <c r="V2501" s="92"/>
      <c r="W2501" s="92"/>
      <c r="X2501" s="92"/>
      <c r="Y2501" s="92"/>
      <c r="Z2501" s="92"/>
      <c r="AA2501" s="92"/>
      <c r="AB2501" s="92"/>
      <c r="AC2501" s="93">
        <v>206.5</v>
      </c>
      <c r="AD2501" s="93"/>
    </row>
    <row r="2502" spans="3:30" x14ac:dyDescent="0.25">
      <c r="C2502" s="91" t="s">
        <v>2</v>
      </c>
      <c r="G2502" s="91" t="s">
        <v>2</v>
      </c>
      <c r="K2502" s="91" t="s">
        <v>2</v>
      </c>
      <c r="O2502" s="92" t="s">
        <v>1992</v>
      </c>
      <c r="P2502" s="92"/>
      <c r="Q2502" s="92"/>
      <c r="R2502" s="92"/>
      <c r="S2502" s="92"/>
      <c r="T2502" s="92"/>
      <c r="U2502" s="92"/>
      <c r="V2502" s="92"/>
      <c r="W2502" s="92"/>
      <c r="X2502" s="92"/>
      <c r="Y2502" s="92"/>
      <c r="Z2502" s="92"/>
      <c r="AA2502" s="92"/>
      <c r="AB2502" s="92"/>
      <c r="AC2502" s="93">
        <v>123.38</v>
      </c>
      <c r="AD2502" s="93"/>
    </row>
    <row r="2503" spans="3:30" x14ac:dyDescent="0.25">
      <c r="C2503" s="91" t="s">
        <v>2</v>
      </c>
      <c r="G2503" s="91" t="s">
        <v>2</v>
      </c>
      <c r="K2503" s="91" t="s">
        <v>2</v>
      </c>
      <c r="O2503" s="92" t="s">
        <v>1992</v>
      </c>
      <c r="P2503" s="92"/>
      <c r="Q2503" s="92"/>
      <c r="R2503" s="92"/>
      <c r="S2503" s="92"/>
      <c r="T2503" s="92"/>
      <c r="U2503" s="92"/>
      <c r="V2503" s="92"/>
      <c r="W2503" s="92"/>
      <c r="X2503" s="92"/>
      <c r="Y2503" s="92"/>
      <c r="Z2503" s="92"/>
      <c r="AA2503" s="92"/>
      <c r="AB2503" s="92"/>
      <c r="AC2503" s="93">
        <v>119.88</v>
      </c>
      <c r="AD2503" s="93"/>
    </row>
    <row r="2504" spans="3:30" x14ac:dyDescent="0.25">
      <c r="C2504" s="91" t="s">
        <v>2</v>
      </c>
      <c r="G2504" s="91" t="s">
        <v>2</v>
      </c>
      <c r="K2504" s="91" t="s">
        <v>2</v>
      </c>
      <c r="O2504" s="92" t="s">
        <v>1992</v>
      </c>
      <c r="P2504" s="92"/>
      <c r="Q2504" s="92"/>
      <c r="R2504" s="92"/>
      <c r="S2504" s="92"/>
      <c r="T2504" s="92"/>
      <c r="U2504" s="92"/>
      <c r="V2504" s="92"/>
      <c r="W2504" s="92"/>
      <c r="X2504" s="92"/>
      <c r="Y2504" s="92"/>
      <c r="Z2504" s="92"/>
      <c r="AA2504" s="92"/>
      <c r="AB2504" s="92"/>
      <c r="AC2504" s="93">
        <v>679.35</v>
      </c>
      <c r="AD2504" s="93"/>
    </row>
    <row r="2505" spans="3:30" x14ac:dyDescent="0.25">
      <c r="C2505" s="91" t="s">
        <v>2</v>
      </c>
      <c r="G2505" s="91" t="s">
        <v>2</v>
      </c>
      <c r="K2505" s="91" t="s">
        <v>2</v>
      </c>
      <c r="O2505" s="92" t="s">
        <v>1992</v>
      </c>
      <c r="P2505" s="92"/>
      <c r="Q2505" s="92"/>
      <c r="R2505" s="92"/>
      <c r="S2505" s="92"/>
      <c r="T2505" s="92"/>
      <c r="U2505" s="92"/>
      <c r="V2505" s="92"/>
      <c r="W2505" s="92"/>
      <c r="X2505" s="92"/>
      <c r="Y2505" s="92"/>
      <c r="Z2505" s="92"/>
      <c r="AA2505" s="92"/>
      <c r="AB2505" s="92"/>
      <c r="AC2505" s="93">
        <v>119.88</v>
      </c>
      <c r="AD2505" s="93"/>
    </row>
    <row r="2506" spans="3:30" x14ac:dyDescent="0.25">
      <c r="C2506" s="91" t="s">
        <v>2</v>
      </c>
      <c r="G2506" s="91" t="s">
        <v>2</v>
      </c>
      <c r="K2506" s="91" t="s">
        <v>2</v>
      </c>
      <c r="O2506" s="92" t="s">
        <v>1991</v>
      </c>
      <c r="P2506" s="92"/>
      <c r="Q2506" s="92"/>
      <c r="R2506" s="92"/>
      <c r="S2506" s="92"/>
      <c r="T2506" s="92"/>
      <c r="U2506" s="92"/>
      <c r="V2506" s="92"/>
      <c r="W2506" s="92"/>
      <c r="X2506" s="92"/>
      <c r="Y2506" s="92"/>
      <c r="Z2506" s="92"/>
      <c r="AA2506" s="92"/>
      <c r="AB2506" s="92"/>
      <c r="AC2506" s="93">
        <v>995.05</v>
      </c>
      <c r="AD2506" s="93"/>
    </row>
    <row r="2507" spans="3:30" x14ac:dyDescent="0.25">
      <c r="C2507" s="91" t="s">
        <v>2</v>
      </c>
      <c r="G2507" s="91" t="s">
        <v>2</v>
      </c>
      <c r="K2507" s="91" t="s">
        <v>2</v>
      </c>
      <c r="O2507" s="92" t="s">
        <v>1991</v>
      </c>
      <c r="P2507" s="92"/>
      <c r="Q2507" s="92"/>
      <c r="R2507" s="92"/>
      <c r="S2507" s="92"/>
      <c r="T2507" s="92"/>
      <c r="U2507" s="92"/>
      <c r="V2507" s="92"/>
      <c r="W2507" s="92"/>
      <c r="X2507" s="92"/>
      <c r="Y2507" s="92"/>
      <c r="Z2507" s="92"/>
      <c r="AA2507" s="92"/>
      <c r="AB2507" s="92"/>
      <c r="AC2507" s="93">
        <v>123.38</v>
      </c>
      <c r="AD2507" s="93"/>
    </row>
    <row r="2508" spans="3:30" x14ac:dyDescent="0.25">
      <c r="C2508" s="91" t="s">
        <v>2</v>
      </c>
      <c r="G2508" s="91" t="s">
        <v>2</v>
      </c>
      <c r="K2508" s="91" t="s">
        <v>2</v>
      </c>
      <c r="O2508" s="92" t="s">
        <v>1991</v>
      </c>
      <c r="P2508" s="92"/>
      <c r="Q2508" s="92"/>
      <c r="R2508" s="92"/>
      <c r="S2508" s="92"/>
      <c r="T2508" s="92"/>
      <c r="U2508" s="92"/>
      <c r="V2508" s="92"/>
      <c r="W2508" s="92"/>
      <c r="X2508" s="92"/>
      <c r="Y2508" s="92"/>
      <c r="Z2508" s="92"/>
      <c r="AA2508" s="92"/>
      <c r="AB2508" s="92"/>
      <c r="AC2508" s="93">
        <v>679.35</v>
      </c>
      <c r="AD2508" s="93"/>
    </row>
    <row r="2509" spans="3:30" x14ac:dyDescent="0.25">
      <c r="C2509" s="91" t="s">
        <v>2</v>
      </c>
      <c r="G2509" s="91" t="s">
        <v>2</v>
      </c>
      <c r="K2509" s="91" t="s">
        <v>2</v>
      </c>
      <c r="O2509" s="92" t="s">
        <v>1991</v>
      </c>
      <c r="P2509" s="92"/>
      <c r="Q2509" s="92"/>
      <c r="R2509" s="92"/>
      <c r="S2509" s="92"/>
      <c r="T2509" s="92"/>
      <c r="U2509" s="92"/>
      <c r="V2509" s="92"/>
      <c r="W2509" s="92"/>
      <c r="X2509" s="92"/>
      <c r="Y2509" s="92"/>
      <c r="Z2509" s="92"/>
      <c r="AA2509" s="92"/>
      <c r="AB2509" s="92"/>
      <c r="AC2509" s="93">
        <v>155.75</v>
      </c>
      <c r="AD2509" s="93"/>
    </row>
    <row r="2510" spans="3:30" x14ac:dyDescent="0.25">
      <c r="C2510" s="91" t="s">
        <v>2</v>
      </c>
      <c r="G2510" s="91" t="s">
        <v>2</v>
      </c>
      <c r="K2510" s="91" t="s">
        <v>2</v>
      </c>
      <c r="O2510" s="92" t="s">
        <v>1991</v>
      </c>
      <c r="P2510" s="92"/>
      <c r="Q2510" s="92"/>
      <c r="R2510" s="92"/>
      <c r="S2510" s="92"/>
      <c r="T2510" s="92"/>
      <c r="U2510" s="92"/>
      <c r="V2510" s="92"/>
      <c r="W2510" s="92"/>
      <c r="X2510" s="92"/>
      <c r="Y2510" s="92"/>
      <c r="Z2510" s="92"/>
      <c r="AA2510" s="92"/>
      <c r="AB2510" s="92"/>
      <c r="AC2510" s="93">
        <v>467.25</v>
      </c>
      <c r="AD2510" s="93"/>
    </row>
    <row r="2511" spans="3:30" x14ac:dyDescent="0.25">
      <c r="C2511" s="91" t="s">
        <v>2</v>
      </c>
      <c r="G2511" s="91" t="s">
        <v>2</v>
      </c>
      <c r="K2511" s="91" t="s">
        <v>2</v>
      </c>
      <c r="O2511" s="92" t="s">
        <v>1991</v>
      </c>
      <c r="P2511" s="92"/>
      <c r="Q2511" s="92"/>
      <c r="R2511" s="92"/>
      <c r="S2511" s="92"/>
      <c r="T2511" s="92"/>
      <c r="U2511" s="92"/>
      <c r="V2511" s="92"/>
      <c r="W2511" s="92"/>
      <c r="X2511" s="92"/>
      <c r="Y2511" s="92"/>
      <c r="Z2511" s="92"/>
      <c r="AA2511" s="92"/>
      <c r="AB2511" s="92"/>
      <c r="AC2511" s="93">
        <v>240.83</v>
      </c>
      <c r="AD2511" s="93"/>
    </row>
    <row r="2512" spans="3:30" x14ac:dyDescent="0.25">
      <c r="C2512" s="91" t="s">
        <v>2</v>
      </c>
      <c r="G2512" s="91" t="s">
        <v>2</v>
      </c>
      <c r="K2512" s="91" t="s">
        <v>2</v>
      </c>
      <c r="O2512" s="92" t="s">
        <v>1991</v>
      </c>
      <c r="P2512" s="92"/>
      <c r="Q2512" s="92"/>
      <c r="R2512" s="92"/>
      <c r="S2512" s="92"/>
      <c r="T2512" s="92"/>
      <c r="U2512" s="92"/>
      <c r="V2512" s="92"/>
      <c r="W2512" s="92"/>
      <c r="X2512" s="92"/>
      <c r="Y2512" s="92"/>
      <c r="Z2512" s="92"/>
      <c r="AA2512" s="92"/>
      <c r="AB2512" s="92"/>
      <c r="AC2512" s="93">
        <v>820.83</v>
      </c>
      <c r="AD2512" s="93"/>
    </row>
    <row r="2513" spans="1:30" x14ac:dyDescent="0.25">
      <c r="C2513" s="91" t="s">
        <v>2</v>
      </c>
      <c r="G2513" s="91" t="s">
        <v>2</v>
      </c>
      <c r="K2513" s="91" t="s">
        <v>2</v>
      </c>
      <c r="O2513" s="92" t="s">
        <v>1992</v>
      </c>
      <c r="P2513" s="92"/>
      <c r="Q2513" s="92"/>
      <c r="R2513" s="92"/>
      <c r="S2513" s="92"/>
      <c r="T2513" s="92"/>
      <c r="U2513" s="92"/>
      <c r="V2513" s="92"/>
      <c r="W2513" s="92"/>
      <c r="X2513" s="92"/>
      <c r="Y2513" s="92"/>
      <c r="Z2513" s="92"/>
      <c r="AA2513" s="92"/>
      <c r="AB2513" s="92"/>
      <c r="AC2513" s="93">
        <v>228.2</v>
      </c>
      <c r="AD2513" s="93"/>
    </row>
    <row r="2514" spans="1:30" x14ac:dyDescent="0.25">
      <c r="C2514" s="91" t="s">
        <v>2</v>
      </c>
      <c r="G2514" s="91" t="s">
        <v>2</v>
      </c>
      <c r="K2514" s="91" t="s">
        <v>2</v>
      </c>
      <c r="O2514" s="92" t="s">
        <v>1992</v>
      </c>
      <c r="P2514" s="92"/>
      <c r="Q2514" s="92"/>
      <c r="R2514" s="92"/>
      <c r="S2514" s="92"/>
      <c r="T2514" s="92"/>
      <c r="U2514" s="92"/>
      <c r="V2514" s="92"/>
      <c r="W2514" s="92"/>
      <c r="X2514" s="92"/>
      <c r="Y2514" s="92"/>
      <c r="Z2514" s="92"/>
      <c r="AA2514" s="92"/>
      <c r="AB2514" s="92"/>
      <c r="AC2514" s="93">
        <v>995.05</v>
      </c>
      <c r="AD2514" s="93"/>
    </row>
    <row r="2515" spans="1:30" x14ac:dyDescent="0.25">
      <c r="C2515" s="91" t="s">
        <v>2</v>
      </c>
      <c r="G2515" s="91" t="s">
        <v>2</v>
      </c>
      <c r="K2515" s="91" t="s">
        <v>2</v>
      </c>
      <c r="O2515" s="92" t="s">
        <v>1992</v>
      </c>
      <c r="P2515" s="92"/>
      <c r="Q2515" s="92"/>
      <c r="R2515" s="92"/>
      <c r="S2515" s="92"/>
      <c r="T2515" s="92"/>
      <c r="U2515" s="92"/>
      <c r="V2515" s="92"/>
      <c r="W2515" s="92"/>
      <c r="X2515" s="92"/>
      <c r="Y2515" s="92"/>
      <c r="Z2515" s="92"/>
      <c r="AA2515" s="92"/>
      <c r="AB2515" s="92"/>
      <c r="AC2515" s="93">
        <v>157.5</v>
      </c>
      <c r="AD2515" s="93"/>
    </row>
    <row r="2516" spans="1:30" ht="11.25" customHeight="1" x14ac:dyDescent="0.25"/>
    <row r="2517" spans="1:30" ht="12" customHeight="1" x14ac:dyDescent="0.25"/>
    <row r="2518" spans="1:30" ht="13.5" customHeight="1" x14ac:dyDescent="0.25">
      <c r="A2518" s="85" t="s">
        <v>45</v>
      </c>
      <c r="B2518" s="85"/>
      <c r="C2518" s="85"/>
      <c r="D2518" s="85"/>
      <c r="E2518" s="85"/>
      <c r="F2518" s="85"/>
      <c r="G2518" s="85"/>
      <c r="H2518" s="85"/>
      <c r="I2518" s="85"/>
      <c r="J2518" s="85"/>
      <c r="K2518" s="85"/>
      <c r="L2518" s="85"/>
      <c r="M2518" s="85"/>
      <c r="R2518" s="86" t="s">
        <v>1993</v>
      </c>
      <c r="S2518" s="86"/>
      <c r="T2518" s="86"/>
      <c r="U2518" s="86"/>
      <c r="V2518" s="86"/>
      <c r="W2518" s="86"/>
      <c r="X2518" s="86"/>
      <c r="Y2518" s="86"/>
      <c r="Z2518" s="86"/>
      <c r="AA2518" s="86"/>
      <c r="AB2518" s="86"/>
      <c r="AC2518" s="86"/>
      <c r="AD2518" s="86"/>
    </row>
    <row r="2519" spans="1:30" ht="25.5" customHeight="1" x14ac:dyDescent="0.25">
      <c r="C2519" s="77" t="s">
        <v>47</v>
      </c>
      <c r="D2519" s="77"/>
      <c r="E2519" s="77"/>
      <c r="F2519" s="77"/>
      <c r="G2519" s="77"/>
      <c r="H2519" s="77"/>
      <c r="I2519" s="77"/>
      <c r="J2519" s="77"/>
      <c r="K2519" s="77"/>
      <c r="L2519" s="77"/>
      <c r="M2519" s="77"/>
      <c r="N2519" s="77"/>
      <c r="O2519" s="77"/>
      <c r="P2519" s="77"/>
      <c r="Q2519" s="77"/>
      <c r="R2519" s="77"/>
      <c r="S2519" s="77"/>
      <c r="T2519" s="77"/>
      <c r="U2519" s="77"/>
      <c r="V2519" s="77"/>
      <c r="W2519" s="77"/>
      <c r="X2519" s="77"/>
      <c r="Y2519" s="77"/>
      <c r="Z2519" s="77"/>
      <c r="AA2519" s="77"/>
      <c r="AB2519" s="77"/>
      <c r="AC2519" s="77"/>
    </row>
    <row r="2520" spans="1:30" ht="7.5" customHeight="1" x14ac:dyDescent="0.25"/>
    <row r="2521" spans="1:30" ht="18.75" customHeight="1" x14ac:dyDescent="0.25">
      <c r="I2521" s="87" t="s">
        <v>48</v>
      </c>
      <c r="J2521" s="87"/>
      <c r="K2521" s="87"/>
      <c r="L2521" s="87"/>
      <c r="M2521" s="87"/>
      <c r="N2521" s="87"/>
      <c r="O2521" s="87"/>
      <c r="P2521" s="87"/>
      <c r="S2521" s="88" t="s">
        <v>49</v>
      </c>
      <c r="T2521" s="88"/>
      <c r="U2521" s="88"/>
      <c r="V2521" s="88"/>
      <c r="W2521" s="88"/>
      <c r="X2521" s="88"/>
      <c r="Y2521" s="88"/>
    </row>
    <row r="2522" spans="1:30" ht="6.75" customHeight="1" x14ac:dyDescent="0.25"/>
    <row r="2523" spans="1:30" ht="14.25" customHeight="1" x14ac:dyDescent="0.25">
      <c r="A2523" s="89" t="s">
        <v>1977</v>
      </c>
      <c r="B2523" s="89"/>
      <c r="C2523" s="89"/>
      <c r="D2523" s="89"/>
      <c r="E2523" s="89"/>
      <c r="F2523" s="89"/>
      <c r="G2523" s="89"/>
      <c r="H2523" s="89"/>
      <c r="I2523" s="89"/>
      <c r="J2523" s="89"/>
      <c r="K2523" s="89"/>
      <c r="L2523" s="89"/>
      <c r="M2523" s="89"/>
      <c r="N2523" s="89"/>
      <c r="O2523" s="89"/>
    </row>
    <row r="2524" spans="1:30" x14ac:dyDescent="0.25">
      <c r="B2524" s="79" t="s">
        <v>51</v>
      </c>
      <c r="C2524" s="79"/>
      <c r="D2524" s="79"/>
      <c r="F2524" s="79" t="s">
        <v>52</v>
      </c>
      <c r="G2524" s="79"/>
      <c r="H2524" s="79"/>
      <c r="I2524" s="79"/>
      <c r="J2524" s="79" t="s">
        <v>53</v>
      </c>
      <c r="K2524" s="79"/>
      <c r="L2524" s="79"/>
      <c r="N2524" s="79" t="s">
        <v>54</v>
      </c>
      <c r="O2524" s="79"/>
      <c r="P2524" s="79"/>
      <c r="Q2524" s="79"/>
      <c r="R2524" s="79"/>
      <c r="S2524" s="79"/>
      <c r="T2524" s="79"/>
      <c r="U2524" s="79"/>
      <c r="V2524" s="79"/>
      <c r="W2524" s="79"/>
      <c r="X2524" s="79"/>
      <c r="Y2524" s="79"/>
      <c r="Z2524" s="79"/>
      <c r="AA2524" s="79"/>
      <c r="AC2524" s="80" t="s">
        <v>55</v>
      </c>
      <c r="AD2524" s="80"/>
    </row>
    <row r="2525" spans="1:30" x14ac:dyDescent="0.25">
      <c r="B2525" s="90" t="s">
        <v>1988</v>
      </c>
      <c r="C2525" s="90"/>
      <c r="D2525" s="90"/>
      <c r="F2525" s="90" t="s">
        <v>62</v>
      </c>
      <c r="G2525" s="90"/>
      <c r="H2525" s="90"/>
      <c r="I2525" s="90"/>
      <c r="J2525" s="90" t="s">
        <v>1989</v>
      </c>
      <c r="K2525" s="90"/>
      <c r="L2525" s="90"/>
      <c r="N2525" s="90" t="s">
        <v>1990</v>
      </c>
      <c r="O2525" s="90"/>
      <c r="P2525" s="90"/>
      <c r="Q2525" s="90"/>
      <c r="R2525" s="90"/>
      <c r="S2525" s="90"/>
      <c r="T2525" s="90"/>
      <c r="U2525" s="90"/>
      <c r="V2525" s="90"/>
      <c r="W2525" s="90"/>
      <c r="X2525" s="90"/>
      <c r="Y2525" s="90"/>
      <c r="Z2525" s="90"/>
      <c r="AA2525" s="90"/>
      <c r="AC2525" s="82">
        <v>21396.48</v>
      </c>
      <c r="AD2525" s="82"/>
    </row>
    <row r="2526" spans="1:30" x14ac:dyDescent="0.25">
      <c r="C2526" s="91" t="s">
        <v>2</v>
      </c>
      <c r="G2526" s="91" t="s">
        <v>2</v>
      </c>
      <c r="K2526" s="91" t="s">
        <v>2</v>
      </c>
      <c r="O2526" s="92" t="s">
        <v>1992</v>
      </c>
      <c r="P2526" s="92"/>
      <c r="Q2526" s="92"/>
      <c r="R2526" s="92"/>
      <c r="S2526" s="92"/>
      <c r="T2526" s="92"/>
      <c r="U2526" s="92"/>
      <c r="V2526" s="92"/>
      <c r="W2526" s="92"/>
      <c r="X2526" s="92"/>
      <c r="Y2526" s="92"/>
      <c r="Z2526" s="92"/>
      <c r="AA2526" s="92"/>
      <c r="AB2526" s="92"/>
      <c r="AC2526" s="93">
        <v>346.5</v>
      </c>
      <c r="AD2526" s="93"/>
    </row>
    <row r="2527" spans="1:30" x14ac:dyDescent="0.25">
      <c r="C2527" s="91" t="s">
        <v>2</v>
      </c>
      <c r="G2527" s="91" t="s">
        <v>2</v>
      </c>
      <c r="K2527" s="91" t="s">
        <v>2</v>
      </c>
      <c r="O2527" s="92" t="s">
        <v>1992</v>
      </c>
      <c r="P2527" s="92"/>
      <c r="Q2527" s="92"/>
      <c r="R2527" s="92"/>
      <c r="S2527" s="92"/>
      <c r="T2527" s="92"/>
      <c r="U2527" s="92"/>
      <c r="V2527" s="92"/>
      <c r="W2527" s="92"/>
      <c r="X2527" s="92"/>
      <c r="Y2527" s="92"/>
      <c r="Z2527" s="92"/>
      <c r="AA2527" s="92"/>
      <c r="AB2527" s="92"/>
      <c r="AC2527" s="93">
        <v>155.75</v>
      </c>
      <c r="AD2527" s="93"/>
    </row>
    <row r="2528" spans="1:30" x14ac:dyDescent="0.25">
      <c r="C2528" s="91" t="s">
        <v>2</v>
      </c>
      <c r="G2528" s="91" t="s">
        <v>2</v>
      </c>
      <c r="K2528" s="91" t="s">
        <v>2</v>
      </c>
      <c r="O2528" s="92" t="s">
        <v>1992</v>
      </c>
      <c r="P2528" s="92"/>
      <c r="Q2528" s="92"/>
      <c r="R2528" s="92"/>
      <c r="S2528" s="92"/>
      <c r="T2528" s="92"/>
      <c r="U2528" s="92"/>
      <c r="V2528" s="92"/>
      <c r="W2528" s="92"/>
      <c r="X2528" s="92"/>
      <c r="Y2528" s="92"/>
      <c r="Z2528" s="92"/>
      <c r="AA2528" s="92"/>
      <c r="AB2528" s="92"/>
      <c r="AC2528" s="93">
        <v>237.29</v>
      </c>
      <c r="AD2528" s="93"/>
    </row>
    <row r="2529" spans="2:30" x14ac:dyDescent="0.25">
      <c r="C2529" s="91" t="s">
        <v>2</v>
      </c>
      <c r="G2529" s="91" t="s">
        <v>2</v>
      </c>
      <c r="K2529" s="91" t="s">
        <v>2</v>
      </c>
      <c r="O2529" s="92" t="s">
        <v>1992</v>
      </c>
      <c r="P2529" s="92"/>
      <c r="Q2529" s="92"/>
      <c r="R2529" s="92"/>
      <c r="S2529" s="92"/>
      <c r="T2529" s="92"/>
      <c r="U2529" s="92"/>
      <c r="V2529" s="92"/>
      <c r="W2529" s="92"/>
      <c r="X2529" s="92"/>
      <c r="Y2529" s="92"/>
      <c r="Z2529" s="92"/>
      <c r="AA2529" s="92"/>
      <c r="AB2529" s="92"/>
      <c r="AC2529" s="93">
        <v>119.88</v>
      </c>
      <c r="AD2529" s="93"/>
    </row>
    <row r="2530" spans="2:30" x14ac:dyDescent="0.25">
      <c r="B2530" s="90" t="s">
        <v>1994</v>
      </c>
      <c r="C2530" s="90"/>
      <c r="D2530" s="90"/>
      <c r="F2530" s="90" t="s">
        <v>62</v>
      </c>
      <c r="G2530" s="90"/>
      <c r="H2530" s="90"/>
      <c r="I2530" s="90"/>
      <c r="J2530" s="90" t="s">
        <v>1950</v>
      </c>
      <c r="K2530" s="90"/>
      <c r="L2530" s="90"/>
      <c r="N2530" s="90" t="s">
        <v>1951</v>
      </c>
      <c r="O2530" s="90"/>
      <c r="P2530" s="90"/>
      <c r="Q2530" s="90"/>
      <c r="R2530" s="90"/>
      <c r="S2530" s="90"/>
      <c r="T2530" s="90"/>
      <c r="U2530" s="90"/>
      <c r="V2530" s="90"/>
      <c r="W2530" s="90"/>
      <c r="X2530" s="90"/>
      <c r="Y2530" s="90"/>
      <c r="Z2530" s="90"/>
      <c r="AA2530" s="90"/>
      <c r="AC2530" s="82">
        <v>15.45</v>
      </c>
      <c r="AD2530" s="82"/>
    </row>
    <row r="2531" spans="2:30" x14ac:dyDescent="0.25">
      <c r="C2531" s="91" t="s">
        <v>2</v>
      </c>
      <c r="G2531" s="91" t="s">
        <v>2</v>
      </c>
      <c r="K2531" s="91" t="s">
        <v>2</v>
      </c>
      <c r="O2531" s="92" t="s">
        <v>1952</v>
      </c>
      <c r="P2531" s="92"/>
      <c r="Q2531" s="92"/>
      <c r="R2531" s="92"/>
      <c r="S2531" s="92"/>
      <c r="T2531" s="92"/>
      <c r="U2531" s="92"/>
      <c r="V2531" s="92"/>
      <c r="W2531" s="92"/>
      <c r="X2531" s="92"/>
      <c r="Y2531" s="92"/>
      <c r="Z2531" s="92"/>
      <c r="AA2531" s="92"/>
      <c r="AB2531" s="92"/>
    </row>
    <row r="2532" spans="2:30" x14ac:dyDescent="0.25">
      <c r="B2532" s="90" t="s">
        <v>1024</v>
      </c>
      <c r="C2532" s="90"/>
      <c r="D2532" s="90"/>
      <c r="F2532" s="90" t="s">
        <v>172</v>
      </c>
      <c r="G2532" s="90"/>
      <c r="H2532" s="90"/>
      <c r="I2532" s="90"/>
      <c r="J2532" s="90" t="s">
        <v>1025</v>
      </c>
      <c r="K2532" s="90"/>
      <c r="L2532" s="90"/>
      <c r="N2532" s="90" t="s">
        <v>1026</v>
      </c>
      <c r="O2532" s="90"/>
      <c r="P2532" s="90"/>
      <c r="Q2532" s="90"/>
      <c r="R2532" s="90"/>
      <c r="S2532" s="90"/>
      <c r="T2532" s="90"/>
      <c r="U2532" s="90"/>
      <c r="V2532" s="90"/>
      <c r="W2532" s="90"/>
      <c r="X2532" s="90"/>
      <c r="Y2532" s="90"/>
      <c r="Z2532" s="90"/>
      <c r="AA2532" s="90"/>
      <c r="AC2532" s="82">
        <v>1716.99</v>
      </c>
      <c r="AD2532" s="82"/>
    </row>
    <row r="2533" spans="2:30" x14ac:dyDescent="0.25">
      <c r="C2533" s="91" t="s">
        <v>2</v>
      </c>
      <c r="G2533" s="91" t="s">
        <v>2</v>
      </c>
      <c r="K2533" s="91" t="s">
        <v>2</v>
      </c>
      <c r="O2533" s="92" t="s">
        <v>1995</v>
      </c>
      <c r="P2533" s="92"/>
      <c r="Q2533" s="92"/>
      <c r="R2533" s="92"/>
      <c r="S2533" s="92"/>
      <c r="T2533" s="92"/>
      <c r="U2533" s="92"/>
      <c r="V2533" s="92"/>
      <c r="W2533" s="92"/>
      <c r="X2533" s="92"/>
      <c r="Y2533" s="92"/>
      <c r="Z2533" s="92"/>
      <c r="AA2533" s="92"/>
      <c r="AB2533" s="92"/>
      <c r="AC2533" s="93">
        <v>21.86</v>
      </c>
      <c r="AD2533" s="93"/>
    </row>
    <row r="2534" spans="2:30" x14ac:dyDescent="0.25">
      <c r="C2534" s="91" t="s">
        <v>2</v>
      </c>
      <c r="G2534" s="91" t="s">
        <v>2</v>
      </c>
      <c r="K2534" s="91" t="s">
        <v>2</v>
      </c>
      <c r="O2534" s="92" t="s">
        <v>1995</v>
      </c>
      <c r="P2534" s="92"/>
      <c r="Q2534" s="92"/>
      <c r="R2534" s="92"/>
      <c r="S2534" s="92"/>
      <c r="T2534" s="92"/>
      <c r="U2534" s="92"/>
      <c r="V2534" s="92"/>
      <c r="W2534" s="92"/>
      <c r="X2534" s="92"/>
      <c r="Y2534" s="92"/>
      <c r="Z2534" s="92"/>
      <c r="AA2534" s="92"/>
      <c r="AB2534" s="92"/>
      <c r="AC2534" s="93">
        <v>23.67</v>
      </c>
      <c r="AD2534" s="93"/>
    </row>
    <row r="2535" spans="2:30" x14ac:dyDescent="0.25">
      <c r="C2535" s="91" t="s">
        <v>2</v>
      </c>
      <c r="G2535" s="91" t="s">
        <v>2</v>
      </c>
      <c r="K2535" s="91" t="s">
        <v>2</v>
      </c>
      <c r="O2535" s="92" t="s">
        <v>1995</v>
      </c>
      <c r="P2535" s="92"/>
      <c r="Q2535" s="92"/>
      <c r="R2535" s="92"/>
      <c r="S2535" s="92"/>
      <c r="T2535" s="92"/>
      <c r="U2535" s="92"/>
      <c r="V2535" s="92"/>
      <c r="W2535" s="92"/>
      <c r="X2535" s="92"/>
      <c r="Y2535" s="92"/>
      <c r="Z2535" s="92"/>
      <c r="AA2535" s="92"/>
      <c r="AB2535" s="92"/>
      <c r="AC2535" s="93">
        <v>1671.46</v>
      </c>
      <c r="AD2535" s="93"/>
    </row>
    <row r="2536" spans="2:30" x14ac:dyDescent="0.25">
      <c r="B2536" s="90" t="s">
        <v>1996</v>
      </c>
      <c r="C2536" s="90"/>
      <c r="D2536" s="90"/>
      <c r="F2536" s="90" t="s">
        <v>172</v>
      </c>
      <c r="G2536" s="90"/>
      <c r="H2536" s="90"/>
      <c r="I2536" s="90"/>
      <c r="J2536" s="90" t="s">
        <v>1984</v>
      </c>
      <c r="K2536" s="90"/>
      <c r="L2536" s="90"/>
      <c r="N2536" s="90" t="s">
        <v>1985</v>
      </c>
      <c r="O2536" s="90"/>
      <c r="P2536" s="90"/>
      <c r="Q2536" s="90"/>
      <c r="R2536" s="90"/>
      <c r="S2536" s="90"/>
      <c r="T2536" s="90"/>
      <c r="U2536" s="90"/>
      <c r="V2536" s="90"/>
      <c r="W2536" s="90"/>
      <c r="X2536" s="90"/>
      <c r="Y2536" s="90"/>
      <c r="Z2536" s="90"/>
      <c r="AA2536" s="90"/>
      <c r="AC2536" s="82">
        <v>2766</v>
      </c>
      <c r="AD2536" s="82"/>
    </row>
    <row r="2537" spans="2:30" x14ac:dyDescent="0.25">
      <c r="C2537" s="91" t="s">
        <v>2</v>
      </c>
      <c r="G2537" s="91" t="s">
        <v>2</v>
      </c>
      <c r="K2537" s="91" t="s">
        <v>2</v>
      </c>
      <c r="O2537" s="92" t="s">
        <v>1997</v>
      </c>
      <c r="P2537" s="92"/>
      <c r="Q2537" s="92"/>
      <c r="R2537" s="92"/>
      <c r="S2537" s="92"/>
      <c r="T2537" s="92"/>
      <c r="U2537" s="92"/>
      <c r="V2537" s="92"/>
      <c r="W2537" s="92"/>
      <c r="X2537" s="92"/>
      <c r="Y2537" s="92"/>
      <c r="Z2537" s="92"/>
      <c r="AA2537" s="92"/>
      <c r="AB2537" s="92"/>
    </row>
    <row r="2538" spans="2:30" x14ac:dyDescent="0.25">
      <c r="B2538" s="90" t="s">
        <v>1998</v>
      </c>
      <c r="C2538" s="90"/>
      <c r="D2538" s="90"/>
      <c r="F2538" s="90" t="s">
        <v>172</v>
      </c>
      <c r="G2538" s="90"/>
      <c r="H2538" s="90"/>
      <c r="I2538" s="90"/>
      <c r="J2538" s="90" t="s">
        <v>1999</v>
      </c>
      <c r="K2538" s="90"/>
      <c r="L2538" s="90"/>
      <c r="N2538" s="90" t="s">
        <v>2000</v>
      </c>
      <c r="O2538" s="90"/>
      <c r="P2538" s="90"/>
      <c r="Q2538" s="90"/>
      <c r="R2538" s="90"/>
      <c r="S2538" s="90"/>
      <c r="T2538" s="90"/>
      <c r="U2538" s="90"/>
      <c r="V2538" s="90"/>
      <c r="W2538" s="90"/>
      <c r="X2538" s="90"/>
      <c r="Y2538" s="90"/>
      <c r="Z2538" s="90"/>
      <c r="AA2538" s="90"/>
      <c r="AC2538" s="82">
        <v>225.5</v>
      </c>
      <c r="AD2538" s="82"/>
    </row>
    <row r="2539" spans="2:30" x14ac:dyDescent="0.25">
      <c r="C2539" s="91" t="s">
        <v>2</v>
      </c>
      <c r="G2539" s="91" t="s">
        <v>2</v>
      </c>
      <c r="K2539" s="91" t="s">
        <v>2</v>
      </c>
      <c r="O2539" s="92" t="s">
        <v>2001</v>
      </c>
      <c r="P2539" s="92"/>
      <c r="Q2539" s="92"/>
      <c r="R2539" s="92"/>
      <c r="S2539" s="92"/>
      <c r="T2539" s="92"/>
      <c r="U2539" s="92"/>
      <c r="V2539" s="92"/>
      <c r="W2539" s="92"/>
      <c r="X2539" s="92"/>
      <c r="Y2539" s="92"/>
      <c r="Z2539" s="92"/>
      <c r="AA2539" s="92"/>
      <c r="AB2539" s="92"/>
    </row>
    <row r="2540" spans="2:30" x14ac:dyDescent="0.25">
      <c r="B2540" s="90" t="s">
        <v>1038</v>
      </c>
      <c r="C2540" s="90"/>
      <c r="D2540" s="90"/>
      <c r="F2540" s="90" t="s">
        <v>172</v>
      </c>
      <c r="G2540" s="90"/>
      <c r="H2540" s="90"/>
      <c r="I2540" s="90"/>
      <c r="J2540" s="90" t="s">
        <v>1039</v>
      </c>
      <c r="K2540" s="90"/>
      <c r="L2540" s="90"/>
      <c r="N2540" s="90" t="s">
        <v>1040</v>
      </c>
      <c r="O2540" s="90"/>
      <c r="P2540" s="90"/>
      <c r="Q2540" s="90"/>
      <c r="R2540" s="90"/>
      <c r="S2540" s="90"/>
      <c r="T2540" s="90"/>
      <c r="U2540" s="90"/>
      <c r="V2540" s="90"/>
      <c r="W2540" s="90"/>
      <c r="X2540" s="90"/>
      <c r="Y2540" s="90"/>
      <c r="Z2540" s="90"/>
      <c r="AA2540" s="90"/>
      <c r="AC2540" s="82">
        <v>4474.22</v>
      </c>
      <c r="AD2540" s="82"/>
    </row>
    <row r="2541" spans="2:30" x14ac:dyDescent="0.25">
      <c r="C2541" s="91" t="s">
        <v>2</v>
      </c>
      <c r="G2541" s="91" t="s">
        <v>2</v>
      </c>
      <c r="K2541" s="91" t="s">
        <v>2</v>
      </c>
      <c r="O2541" s="92" t="s">
        <v>2002</v>
      </c>
      <c r="P2541" s="92"/>
      <c r="Q2541" s="92"/>
      <c r="R2541" s="92"/>
      <c r="S2541" s="92"/>
      <c r="T2541" s="92"/>
      <c r="U2541" s="92"/>
      <c r="V2541" s="92"/>
      <c r="W2541" s="92"/>
      <c r="X2541" s="92"/>
      <c r="Y2541" s="92"/>
      <c r="Z2541" s="92"/>
      <c r="AA2541" s="92"/>
      <c r="AB2541" s="92"/>
      <c r="AC2541" s="93">
        <v>16.690000000000001</v>
      </c>
      <c r="AD2541" s="93"/>
    </row>
    <row r="2542" spans="2:30" x14ac:dyDescent="0.25">
      <c r="C2542" s="91" t="s">
        <v>2</v>
      </c>
      <c r="G2542" s="91" t="s">
        <v>2</v>
      </c>
      <c r="K2542" s="91" t="s">
        <v>2</v>
      </c>
      <c r="O2542" s="92" t="s">
        <v>2003</v>
      </c>
      <c r="P2542" s="92"/>
      <c r="Q2542" s="92"/>
      <c r="R2542" s="92"/>
      <c r="S2542" s="92"/>
      <c r="T2542" s="92"/>
      <c r="U2542" s="92"/>
      <c r="V2542" s="92"/>
      <c r="W2542" s="92"/>
      <c r="X2542" s="92"/>
      <c r="Y2542" s="92"/>
      <c r="Z2542" s="92"/>
      <c r="AA2542" s="92"/>
      <c r="AB2542" s="92"/>
      <c r="AC2542" s="93">
        <v>16.690000000000001</v>
      </c>
      <c r="AD2542" s="93"/>
    </row>
    <row r="2543" spans="2:30" x14ac:dyDescent="0.25">
      <c r="C2543" s="91" t="s">
        <v>2</v>
      </c>
      <c r="G2543" s="91" t="s">
        <v>2</v>
      </c>
      <c r="K2543" s="91" t="s">
        <v>2</v>
      </c>
      <c r="O2543" s="92" t="s">
        <v>2002</v>
      </c>
      <c r="P2543" s="92"/>
      <c r="Q2543" s="92"/>
      <c r="R2543" s="92"/>
      <c r="S2543" s="92"/>
      <c r="T2543" s="92"/>
      <c r="U2543" s="92"/>
      <c r="V2543" s="92"/>
      <c r="W2543" s="92"/>
      <c r="X2543" s="92"/>
      <c r="Y2543" s="92"/>
      <c r="Z2543" s="92"/>
      <c r="AA2543" s="92"/>
      <c r="AB2543" s="92"/>
      <c r="AC2543" s="93">
        <v>122.26</v>
      </c>
      <c r="AD2543" s="93"/>
    </row>
    <row r="2544" spans="2:30" x14ac:dyDescent="0.25">
      <c r="C2544" s="91" t="s">
        <v>2</v>
      </c>
      <c r="G2544" s="91" t="s">
        <v>2</v>
      </c>
      <c r="K2544" s="91" t="s">
        <v>2</v>
      </c>
      <c r="O2544" s="92" t="s">
        <v>2004</v>
      </c>
      <c r="P2544" s="92"/>
      <c r="Q2544" s="92"/>
      <c r="R2544" s="92"/>
      <c r="S2544" s="92"/>
      <c r="T2544" s="92"/>
      <c r="U2544" s="92"/>
      <c r="V2544" s="92"/>
      <c r="W2544" s="92"/>
      <c r="X2544" s="92"/>
      <c r="Y2544" s="92"/>
      <c r="Z2544" s="92"/>
      <c r="AA2544" s="92"/>
      <c r="AB2544" s="92"/>
      <c r="AC2544" s="93">
        <v>165.03</v>
      </c>
      <c r="AD2544" s="93"/>
    </row>
    <row r="2545" spans="2:30" x14ac:dyDescent="0.25">
      <c r="C2545" s="91" t="s">
        <v>2</v>
      </c>
      <c r="G2545" s="91" t="s">
        <v>2</v>
      </c>
      <c r="K2545" s="91" t="s">
        <v>2</v>
      </c>
      <c r="O2545" s="92" t="s">
        <v>2005</v>
      </c>
      <c r="P2545" s="92"/>
      <c r="Q2545" s="92"/>
      <c r="R2545" s="92"/>
      <c r="S2545" s="92"/>
      <c r="T2545" s="92"/>
      <c r="U2545" s="92"/>
      <c r="V2545" s="92"/>
      <c r="W2545" s="92"/>
      <c r="X2545" s="92"/>
      <c r="Y2545" s="92"/>
      <c r="Z2545" s="92"/>
      <c r="AA2545" s="92"/>
      <c r="AB2545" s="92"/>
      <c r="AC2545" s="93">
        <v>24.31</v>
      </c>
      <c r="AD2545" s="93"/>
    </row>
    <row r="2546" spans="2:30" x14ac:dyDescent="0.25">
      <c r="C2546" s="91" t="s">
        <v>2</v>
      </c>
      <c r="G2546" s="91" t="s">
        <v>2</v>
      </c>
      <c r="K2546" s="91" t="s">
        <v>2</v>
      </c>
      <c r="O2546" s="92" t="s">
        <v>2002</v>
      </c>
      <c r="P2546" s="92"/>
      <c r="Q2546" s="92"/>
      <c r="R2546" s="92"/>
      <c r="S2546" s="92"/>
      <c r="T2546" s="92"/>
      <c r="U2546" s="92"/>
      <c r="V2546" s="92"/>
      <c r="W2546" s="92"/>
      <c r="X2546" s="92"/>
      <c r="Y2546" s="92"/>
      <c r="Z2546" s="92"/>
      <c r="AA2546" s="92"/>
      <c r="AB2546" s="92"/>
      <c r="AC2546" s="93">
        <v>49.71</v>
      </c>
      <c r="AD2546" s="93"/>
    </row>
    <row r="2547" spans="2:30" x14ac:dyDescent="0.25">
      <c r="C2547" s="91" t="s">
        <v>2</v>
      </c>
      <c r="G2547" s="91" t="s">
        <v>2</v>
      </c>
      <c r="K2547" s="91" t="s">
        <v>2</v>
      </c>
      <c r="O2547" s="92" t="s">
        <v>2002</v>
      </c>
      <c r="P2547" s="92"/>
      <c r="Q2547" s="92"/>
      <c r="R2547" s="92"/>
      <c r="S2547" s="92"/>
      <c r="T2547" s="92"/>
      <c r="U2547" s="92"/>
      <c r="V2547" s="92"/>
      <c r="W2547" s="92"/>
      <c r="X2547" s="92"/>
      <c r="Y2547" s="92"/>
      <c r="Z2547" s="92"/>
      <c r="AA2547" s="92"/>
      <c r="AB2547" s="92"/>
      <c r="AC2547" s="93">
        <v>1689.76</v>
      </c>
      <c r="AD2547" s="93"/>
    </row>
    <row r="2548" spans="2:30" x14ac:dyDescent="0.25">
      <c r="C2548" s="91" t="s">
        <v>2</v>
      </c>
      <c r="G2548" s="91" t="s">
        <v>2</v>
      </c>
      <c r="K2548" s="91" t="s">
        <v>2</v>
      </c>
      <c r="O2548" s="92" t="s">
        <v>2006</v>
      </c>
      <c r="P2548" s="92"/>
      <c r="Q2548" s="92"/>
      <c r="R2548" s="92"/>
      <c r="S2548" s="92"/>
      <c r="T2548" s="92"/>
      <c r="U2548" s="92"/>
      <c r="V2548" s="92"/>
      <c r="W2548" s="92"/>
      <c r="X2548" s="92"/>
      <c r="Y2548" s="92"/>
      <c r="Z2548" s="92"/>
      <c r="AA2548" s="92"/>
      <c r="AB2548" s="92"/>
      <c r="AC2548" s="93">
        <v>468.48</v>
      </c>
      <c r="AD2548" s="93"/>
    </row>
    <row r="2549" spans="2:30" x14ac:dyDescent="0.25">
      <c r="C2549" s="91" t="s">
        <v>2</v>
      </c>
      <c r="G2549" s="91" t="s">
        <v>2</v>
      </c>
      <c r="K2549" s="91" t="s">
        <v>2</v>
      </c>
      <c r="O2549" s="92" t="s">
        <v>2002</v>
      </c>
      <c r="P2549" s="92"/>
      <c r="Q2549" s="92"/>
      <c r="R2549" s="92"/>
      <c r="S2549" s="92"/>
      <c r="T2549" s="92"/>
      <c r="U2549" s="92"/>
      <c r="V2549" s="92"/>
      <c r="W2549" s="92"/>
      <c r="X2549" s="92"/>
      <c r="Y2549" s="92"/>
      <c r="Z2549" s="92"/>
      <c r="AA2549" s="92"/>
      <c r="AB2549" s="92"/>
      <c r="AC2549" s="93">
        <v>599.82000000000005</v>
      </c>
      <c r="AD2549" s="93"/>
    </row>
    <row r="2550" spans="2:30" x14ac:dyDescent="0.25">
      <c r="C2550" s="91" t="s">
        <v>2</v>
      </c>
      <c r="G2550" s="91" t="s">
        <v>2</v>
      </c>
      <c r="K2550" s="91" t="s">
        <v>2</v>
      </c>
      <c r="O2550" s="92" t="s">
        <v>2007</v>
      </c>
      <c r="P2550" s="92"/>
      <c r="Q2550" s="92"/>
      <c r="R2550" s="92"/>
      <c r="S2550" s="92"/>
      <c r="T2550" s="92"/>
      <c r="U2550" s="92"/>
      <c r="V2550" s="92"/>
      <c r="W2550" s="92"/>
      <c r="X2550" s="92"/>
      <c r="Y2550" s="92"/>
      <c r="Z2550" s="92"/>
      <c r="AA2550" s="92"/>
      <c r="AB2550" s="92"/>
      <c r="AC2550" s="93">
        <v>28.22</v>
      </c>
      <c r="AD2550" s="93"/>
    </row>
    <row r="2551" spans="2:30" x14ac:dyDescent="0.25">
      <c r="C2551" s="91" t="s">
        <v>2</v>
      </c>
      <c r="G2551" s="91" t="s">
        <v>2</v>
      </c>
      <c r="K2551" s="91" t="s">
        <v>2</v>
      </c>
      <c r="O2551" s="92" t="s">
        <v>2008</v>
      </c>
      <c r="P2551" s="92"/>
      <c r="Q2551" s="92"/>
      <c r="R2551" s="92"/>
      <c r="S2551" s="92"/>
      <c r="T2551" s="92"/>
      <c r="U2551" s="92"/>
      <c r="V2551" s="92"/>
      <c r="W2551" s="92"/>
      <c r="X2551" s="92"/>
      <c r="Y2551" s="92"/>
      <c r="Z2551" s="92"/>
      <c r="AA2551" s="92"/>
      <c r="AB2551" s="92"/>
      <c r="AC2551" s="93">
        <v>30.1</v>
      </c>
      <c r="AD2551" s="93"/>
    </row>
    <row r="2552" spans="2:30" x14ac:dyDescent="0.25">
      <c r="C2552" s="91" t="s">
        <v>2</v>
      </c>
      <c r="G2552" s="91" t="s">
        <v>2</v>
      </c>
      <c r="K2552" s="91" t="s">
        <v>2</v>
      </c>
      <c r="O2552" s="92" t="s">
        <v>2009</v>
      </c>
      <c r="P2552" s="92"/>
      <c r="Q2552" s="92"/>
      <c r="R2552" s="92"/>
      <c r="S2552" s="92"/>
      <c r="T2552" s="92"/>
      <c r="U2552" s="92"/>
      <c r="V2552" s="92"/>
      <c r="W2552" s="92"/>
      <c r="X2552" s="92"/>
      <c r="Y2552" s="92"/>
      <c r="Z2552" s="92"/>
      <c r="AA2552" s="92"/>
      <c r="AB2552" s="92"/>
      <c r="AC2552" s="93">
        <v>1263.1500000000001</v>
      </c>
      <c r="AD2552" s="93"/>
    </row>
    <row r="2553" spans="2:30" x14ac:dyDescent="0.25">
      <c r="B2553" s="90" t="s">
        <v>2010</v>
      </c>
      <c r="C2553" s="90"/>
      <c r="D2553" s="90"/>
      <c r="F2553" s="90" t="s">
        <v>172</v>
      </c>
      <c r="G2553" s="90"/>
      <c r="H2553" s="90"/>
      <c r="I2553" s="90"/>
      <c r="J2553" s="90" t="s">
        <v>2011</v>
      </c>
      <c r="K2553" s="90"/>
      <c r="L2553" s="90"/>
      <c r="N2553" s="90" t="s">
        <v>2012</v>
      </c>
      <c r="O2553" s="90"/>
      <c r="P2553" s="90"/>
      <c r="Q2553" s="90"/>
      <c r="R2553" s="90"/>
      <c r="S2553" s="90"/>
      <c r="T2553" s="90"/>
      <c r="U2553" s="90"/>
      <c r="V2553" s="90"/>
      <c r="W2553" s="90"/>
      <c r="X2553" s="90"/>
      <c r="Y2553" s="90"/>
      <c r="Z2553" s="90"/>
      <c r="AA2553" s="90"/>
      <c r="AC2553" s="82">
        <v>3721.18</v>
      </c>
      <c r="AD2553" s="82"/>
    </row>
    <row r="2554" spans="2:30" x14ac:dyDescent="0.25">
      <c r="C2554" s="91" t="s">
        <v>2</v>
      </c>
      <c r="G2554" s="91" t="s">
        <v>2</v>
      </c>
      <c r="K2554" s="91" t="s">
        <v>2</v>
      </c>
      <c r="O2554" s="92" t="s">
        <v>2013</v>
      </c>
      <c r="P2554" s="92"/>
      <c r="Q2554" s="92"/>
      <c r="R2554" s="92"/>
      <c r="S2554" s="92"/>
      <c r="T2554" s="92"/>
      <c r="U2554" s="92"/>
      <c r="V2554" s="92"/>
      <c r="W2554" s="92"/>
      <c r="X2554" s="92"/>
      <c r="Y2554" s="92"/>
      <c r="Z2554" s="92"/>
      <c r="AA2554" s="92"/>
      <c r="AB2554" s="92"/>
      <c r="AC2554" s="93">
        <v>2749.98</v>
      </c>
      <c r="AD2554" s="93"/>
    </row>
    <row r="2555" spans="2:30" x14ac:dyDescent="0.25">
      <c r="C2555" s="91" t="s">
        <v>2</v>
      </c>
      <c r="G2555" s="91" t="s">
        <v>2</v>
      </c>
      <c r="K2555" s="91" t="s">
        <v>2</v>
      </c>
      <c r="O2555" s="92" t="s">
        <v>2014</v>
      </c>
      <c r="P2555" s="92"/>
      <c r="Q2555" s="92"/>
      <c r="R2555" s="92"/>
      <c r="S2555" s="92"/>
      <c r="T2555" s="92"/>
      <c r="U2555" s="92"/>
      <c r="V2555" s="92"/>
      <c r="W2555" s="92"/>
      <c r="X2555" s="92"/>
      <c r="Y2555" s="92"/>
      <c r="Z2555" s="92"/>
      <c r="AA2555" s="92"/>
      <c r="AB2555" s="92"/>
      <c r="AC2555" s="93">
        <v>971.2</v>
      </c>
      <c r="AD2555" s="93"/>
    </row>
    <row r="2556" spans="2:30" x14ac:dyDescent="0.25">
      <c r="B2556" s="90" t="s">
        <v>2015</v>
      </c>
      <c r="C2556" s="90"/>
      <c r="D2556" s="90"/>
      <c r="F2556" s="90" t="s">
        <v>172</v>
      </c>
      <c r="G2556" s="90"/>
      <c r="H2556" s="90"/>
      <c r="I2556" s="90"/>
      <c r="J2556" s="90" t="s">
        <v>2016</v>
      </c>
      <c r="K2556" s="90"/>
      <c r="L2556" s="90"/>
      <c r="N2556" s="90" t="s">
        <v>2017</v>
      </c>
      <c r="O2556" s="90"/>
      <c r="P2556" s="90"/>
      <c r="Q2556" s="90"/>
      <c r="R2556" s="90"/>
      <c r="S2556" s="90"/>
      <c r="T2556" s="90"/>
      <c r="U2556" s="90"/>
      <c r="V2556" s="90"/>
      <c r="W2556" s="90"/>
      <c r="X2556" s="90"/>
      <c r="Y2556" s="90"/>
      <c r="Z2556" s="90"/>
      <c r="AA2556" s="90"/>
      <c r="AC2556" s="82">
        <v>303.60000000000002</v>
      </c>
      <c r="AD2556" s="82"/>
    </row>
    <row r="2557" spans="2:30" x14ac:dyDescent="0.25">
      <c r="C2557" s="91" t="s">
        <v>2</v>
      </c>
      <c r="G2557" s="91" t="s">
        <v>2</v>
      </c>
      <c r="K2557" s="91" t="s">
        <v>2</v>
      </c>
      <c r="O2557" s="92" t="s">
        <v>2018</v>
      </c>
      <c r="P2557" s="92"/>
      <c r="Q2557" s="92"/>
      <c r="R2557" s="92"/>
      <c r="S2557" s="92"/>
      <c r="T2557" s="92"/>
      <c r="U2557" s="92"/>
      <c r="V2557" s="92"/>
      <c r="W2557" s="92"/>
      <c r="X2557" s="92"/>
      <c r="Y2557" s="92"/>
      <c r="Z2557" s="92"/>
      <c r="AA2557" s="92"/>
      <c r="AB2557" s="92"/>
      <c r="AC2557" s="93">
        <v>69.239999999999995</v>
      </c>
      <c r="AD2557" s="93"/>
    </row>
    <row r="2558" spans="2:30" x14ac:dyDescent="0.25">
      <c r="C2558" s="91" t="s">
        <v>2</v>
      </c>
      <c r="G2558" s="91" t="s">
        <v>2</v>
      </c>
      <c r="K2558" s="91" t="s">
        <v>2</v>
      </c>
      <c r="O2558" s="92" t="s">
        <v>2018</v>
      </c>
      <c r="P2558" s="92"/>
      <c r="Q2558" s="92"/>
      <c r="R2558" s="92"/>
      <c r="S2558" s="92"/>
      <c r="T2558" s="92"/>
      <c r="U2558" s="92"/>
      <c r="V2558" s="92"/>
      <c r="W2558" s="92"/>
      <c r="X2558" s="92"/>
      <c r="Y2558" s="92"/>
      <c r="Z2558" s="92"/>
      <c r="AA2558" s="92"/>
      <c r="AB2558" s="92"/>
      <c r="AC2558" s="93">
        <v>72.2</v>
      </c>
      <c r="AD2558" s="93"/>
    </row>
    <row r="2559" spans="2:30" x14ac:dyDescent="0.25">
      <c r="C2559" s="91" t="s">
        <v>2</v>
      </c>
      <c r="G2559" s="91" t="s">
        <v>2</v>
      </c>
      <c r="K2559" s="91" t="s">
        <v>2</v>
      </c>
      <c r="O2559" s="92" t="s">
        <v>2018</v>
      </c>
      <c r="P2559" s="92"/>
      <c r="Q2559" s="92"/>
      <c r="R2559" s="92"/>
      <c r="S2559" s="92"/>
      <c r="T2559" s="92"/>
      <c r="U2559" s="92"/>
      <c r="V2559" s="92"/>
      <c r="W2559" s="92"/>
      <c r="X2559" s="92"/>
      <c r="Y2559" s="92"/>
      <c r="Z2559" s="92"/>
      <c r="AA2559" s="92"/>
      <c r="AB2559" s="92"/>
      <c r="AC2559" s="93">
        <v>81.08</v>
      </c>
      <c r="AD2559" s="93"/>
    </row>
    <row r="2560" spans="2:30" x14ac:dyDescent="0.25">
      <c r="C2560" s="91" t="s">
        <v>2</v>
      </c>
      <c r="G2560" s="91" t="s">
        <v>2</v>
      </c>
      <c r="K2560" s="91" t="s">
        <v>2</v>
      </c>
      <c r="O2560" s="92" t="s">
        <v>2018</v>
      </c>
      <c r="P2560" s="92"/>
      <c r="Q2560" s="92"/>
      <c r="R2560" s="92"/>
      <c r="S2560" s="92"/>
      <c r="T2560" s="92"/>
      <c r="U2560" s="92"/>
      <c r="V2560" s="92"/>
      <c r="W2560" s="92"/>
      <c r="X2560" s="92"/>
      <c r="Y2560" s="92"/>
      <c r="Z2560" s="92"/>
      <c r="AA2560" s="92"/>
      <c r="AB2560" s="92"/>
      <c r="AC2560" s="93">
        <v>81.08</v>
      </c>
      <c r="AD2560" s="93"/>
    </row>
    <row r="2561" spans="1:30" x14ac:dyDescent="0.25">
      <c r="B2561" s="90" t="s">
        <v>2019</v>
      </c>
      <c r="C2561" s="90"/>
      <c r="D2561" s="90"/>
      <c r="F2561" s="90" t="s">
        <v>172</v>
      </c>
      <c r="G2561" s="90"/>
      <c r="H2561" s="90"/>
      <c r="I2561" s="90"/>
      <c r="J2561" s="90" t="s">
        <v>2020</v>
      </c>
      <c r="K2561" s="90"/>
      <c r="L2561" s="90"/>
      <c r="N2561" s="90" t="s">
        <v>2021</v>
      </c>
      <c r="O2561" s="90"/>
      <c r="P2561" s="90"/>
      <c r="Q2561" s="90"/>
      <c r="R2561" s="90"/>
      <c r="S2561" s="90"/>
      <c r="T2561" s="90"/>
      <c r="U2561" s="90"/>
      <c r="V2561" s="90"/>
      <c r="W2561" s="90"/>
      <c r="X2561" s="90"/>
      <c r="Y2561" s="90"/>
      <c r="Z2561" s="90"/>
      <c r="AA2561" s="90"/>
      <c r="AC2561" s="82">
        <v>936</v>
      </c>
      <c r="AD2561" s="82"/>
    </row>
    <row r="2562" spans="1:30" x14ac:dyDescent="0.25">
      <c r="C2562" s="91" t="s">
        <v>2</v>
      </c>
      <c r="G2562" s="91" t="s">
        <v>2</v>
      </c>
      <c r="K2562" s="91" t="s">
        <v>2</v>
      </c>
      <c r="O2562" s="92" t="s">
        <v>2022</v>
      </c>
      <c r="P2562" s="92"/>
      <c r="Q2562" s="92"/>
      <c r="R2562" s="92"/>
      <c r="S2562" s="92"/>
      <c r="T2562" s="92"/>
      <c r="U2562" s="92"/>
      <c r="V2562" s="92"/>
      <c r="W2562" s="92"/>
      <c r="X2562" s="92"/>
      <c r="Y2562" s="92"/>
      <c r="Z2562" s="92"/>
      <c r="AA2562" s="92"/>
      <c r="AB2562" s="92"/>
      <c r="AC2562" s="93">
        <v>438</v>
      </c>
      <c r="AD2562" s="93"/>
    </row>
    <row r="2563" spans="1:30" x14ac:dyDescent="0.25">
      <c r="C2563" s="91" t="s">
        <v>2</v>
      </c>
      <c r="G2563" s="91" t="s">
        <v>2</v>
      </c>
      <c r="K2563" s="91" t="s">
        <v>2</v>
      </c>
      <c r="O2563" s="92" t="s">
        <v>2022</v>
      </c>
      <c r="P2563" s="92"/>
      <c r="Q2563" s="92"/>
      <c r="R2563" s="92"/>
      <c r="S2563" s="92"/>
      <c r="T2563" s="92"/>
      <c r="U2563" s="92"/>
      <c r="V2563" s="92"/>
      <c r="W2563" s="92"/>
      <c r="X2563" s="92"/>
      <c r="Y2563" s="92"/>
      <c r="Z2563" s="92"/>
      <c r="AA2563" s="92"/>
      <c r="AB2563" s="92"/>
      <c r="AC2563" s="93">
        <v>249</v>
      </c>
      <c r="AD2563" s="93"/>
    </row>
    <row r="2564" spans="1:30" x14ac:dyDescent="0.25">
      <c r="C2564" s="91" t="s">
        <v>2</v>
      </c>
      <c r="G2564" s="91" t="s">
        <v>2</v>
      </c>
      <c r="K2564" s="91" t="s">
        <v>2</v>
      </c>
      <c r="O2564" s="92" t="s">
        <v>2022</v>
      </c>
      <c r="P2564" s="92"/>
      <c r="Q2564" s="92"/>
      <c r="R2564" s="92"/>
      <c r="S2564" s="92"/>
      <c r="T2564" s="92"/>
      <c r="U2564" s="92"/>
      <c r="V2564" s="92"/>
      <c r="W2564" s="92"/>
      <c r="X2564" s="92"/>
      <c r="Y2564" s="92"/>
      <c r="Z2564" s="92"/>
      <c r="AA2564" s="92"/>
      <c r="AB2564" s="92"/>
      <c r="AC2564" s="93">
        <v>249</v>
      </c>
      <c r="AD2564" s="93"/>
    </row>
    <row r="2565" spans="1:30" x14ac:dyDescent="0.25">
      <c r="B2565" s="90" t="s">
        <v>2023</v>
      </c>
      <c r="C2565" s="90"/>
      <c r="D2565" s="90"/>
      <c r="F2565" s="90" t="s">
        <v>172</v>
      </c>
      <c r="G2565" s="90"/>
      <c r="H2565" s="90"/>
      <c r="I2565" s="90"/>
      <c r="J2565" s="90" t="s">
        <v>2024</v>
      </c>
      <c r="K2565" s="90"/>
      <c r="L2565" s="90"/>
      <c r="N2565" s="90" t="s">
        <v>2025</v>
      </c>
      <c r="O2565" s="90"/>
      <c r="P2565" s="90"/>
      <c r="Q2565" s="90"/>
      <c r="R2565" s="90"/>
      <c r="S2565" s="90"/>
      <c r="T2565" s="90"/>
      <c r="U2565" s="90"/>
      <c r="V2565" s="90"/>
      <c r="W2565" s="90"/>
      <c r="X2565" s="90"/>
      <c r="Y2565" s="90"/>
      <c r="Z2565" s="90"/>
      <c r="AA2565" s="90"/>
      <c r="AC2565" s="82">
        <v>3656.94</v>
      </c>
      <c r="AD2565" s="82"/>
    </row>
    <row r="2566" spans="1:30" x14ac:dyDescent="0.25">
      <c r="C2566" s="91" t="s">
        <v>2</v>
      </c>
      <c r="G2566" s="91" t="s">
        <v>2</v>
      </c>
      <c r="K2566" s="91" t="s">
        <v>2</v>
      </c>
      <c r="O2566" s="92" t="s">
        <v>2026</v>
      </c>
      <c r="P2566" s="92"/>
      <c r="Q2566" s="92"/>
      <c r="R2566" s="92"/>
      <c r="S2566" s="92"/>
      <c r="T2566" s="92"/>
      <c r="U2566" s="92"/>
      <c r="V2566" s="92"/>
      <c r="W2566" s="92"/>
      <c r="X2566" s="92"/>
      <c r="Y2566" s="92"/>
      <c r="Z2566" s="92"/>
      <c r="AA2566" s="92"/>
      <c r="AB2566" s="92"/>
      <c r="AC2566" s="93">
        <v>4.68</v>
      </c>
      <c r="AD2566" s="93"/>
    </row>
    <row r="2567" spans="1:30" x14ac:dyDescent="0.25">
      <c r="C2567" s="91" t="s">
        <v>2</v>
      </c>
      <c r="G2567" s="91" t="s">
        <v>2</v>
      </c>
      <c r="K2567" s="91" t="s">
        <v>2</v>
      </c>
      <c r="O2567" s="92" t="s">
        <v>2026</v>
      </c>
      <c r="P2567" s="92"/>
      <c r="Q2567" s="92"/>
      <c r="R2567" s="92"/>
      <c r="S2567" s="92"/>
      <c r="T2567" s="92"/>
      <c r="U2567" s="92"/>
      <c r="V2567" s="92"/>
      <c r="W2567" s="92"/>
      <c r="X2567" s="92"/>
      <c r="Y2567" s="92"/>
      <c r="Z2567" s="92"/>
      <c r="AA2567" s="92"/>
      <c r="AB2567" s="92"/>
      <c r="AC2567" s="93">
        <v>4.68</v>
      </c>
      <c r="AD2567" s="93"/>
    </row>
    <row r="2568" spans="1:30" x14ac:dyDescent="0.25">
      <c r="C2568" s="91" t="s">
        <v>2</v>
      </c>
      <c r="G2568" s="91" t="s">
        <v>2</v>
      </c>
      <c r="K2568" s="91" t="s">
        <v>2</v>
      </c>
      <c r="O2568" s="92" t="s">
        <v>2027</v>
      </c>
      <c r="P2568" s="92"/>
      <c r="Q2568" s="92"/>
      <c r="R2568" s="92"/>
      <c r="S2568" s="92"/>
      <c r="T2568" s="92"/>
      <c r="U2568" s="92"/>
      <c r="V2568" s="92"/>
      <c r="W2568" s="92"/>
      <c r="X2568" s="92"/>
      <c r="Y2568" s="92"/>
      <c r="Z2568" s="92"/>
      <c r="AA2568" s="92"/>
      <c r="AB2568" s="92"/>
      <c r="AC2568" s="93">
        <v>40.79</v>
      </c>
      <c r="AD2568" s="93"/>
    </row>
    <row r="2569" spans="1:30" x14ac:dyDescent="0.25">
      <c r="C2569" s="91" t="s">
        <v>2</v>
      </c>
      <c r="G2569" s="91" t="s">
        <v>2</v>
      </c>
      <c r="K2569" s="91" t="s">
        <v>2</v>
      </c>
      <c r="O2569" s="92" t="s">
        <v>2026</v>
      </c>
      <c r="P2569" s="92"/>
      <c r="Q2569" s="92"/>
      <c r="R2569" s="92"/>
      <c r="S2569" s="92"/>
      <c r="T2569" s="92"/>
      <c r="U2569" s="92"/>
      <c r="V2569" s="92"/>
      <c r="W2569" s="92"/>
      <c r="X2569" s="92"/>
      <c r="Y2569" s="92"/>
      <c r="Z2569" s="92"/>
      <c r="AA2569" s="92"/>
      <c r="AB2569" s="92"/>
      <c r="AC2569" s="93">
        <v>299.51</v>
      </c>
      <c r="AD2569" s="93"/>
    </row>
    <row r="2570" spans="1:30" x14ac:dyDescent="0.25">
      <c r="C2570" s="91" t="s">
        <v>2</v>
      </c>
      <c r="G2570" s="91" t="s">
        <v>2</v>
      </c>
      <c r="K2570" s="91" t="s">
        <v>2</v>
      </c>
      <c r="O2570" s="92" t="s">
        <v>2026</v>
      </c>
      <c r="P2570" s="92"/>
      <c r="Q2570" s="92"/>
      <c r="R2570" s="92"/>
      <c r="S2570" s="92"/>
      <c r="T2570" s="92"/>
      <c r="U2570" s="92"/>
      <c r="V2570" s="92"/>
      <c r="W2570" s="92"/>
      <c r="X2570" s="92"/>
      <c r="Y2570" s="92"/>
      <c r="Z2570" s="92"/>
      <c r="AA2570" s="92"/>
      <c r="AB2570" s="92"/>
      <c r="AC2570" s="93">
        <v>3307.28</v>
      </c>
      <c r="AD2570" s="93"/>
    </row>
    <row r="2571" spans="1:30" ht="90.75" customHeight="1" x14ac:dyDescent="0.25"/>
    <row r="2572" spans="1:30" ht="12" customHeight="1" x14ac:dyDescent="0.25"/>
    <row r="2573" spans="1:30" ht="13.5" customHeight="1" x14ac:dyDescent="0.25">
      <c r="A2573" s="85" t="s">
        <v>45</v>
      </c>
      <c r="B2573" s="85"/>
      <c r="C2573" s="85"/>
      <c r="D2573" s="85"/>
      <c r="E2573" s="85"/>
      <c r="F2573" s="85"/>
      <c r="G2573" s="85"/>
      <c r="H2573" s="85"/>
      <c r="I2573" s="85"/>
      <c r="J2573" s="85"/>
      <c r="K2573" s="85"/>
      <c r="L2573" s="85"/>
      <c r="M2573" s="85"/>
      <c r="R2573" s="86" t="s">
        <v>2028</v>
      </c>
      <c r="S2573" s="86"/>
      <c r="T2573" s="86"/>
      <c r="U2573" s="86"/>
      <c r="V2573" s="86"/>
      <c r="W2573" s="86"/>
      <c r="X2573" s="86"/>
      <c r="Y2573" s="86"/>
      <c r="Z2573" s="86"/>
      <c r="AA2573" s="86"/>
      <c r="AB2573" s="86"/>
      <c r="AC2573" s="86"/>
      <c r="AD2573" s="86"/>
    </row>
    <row r="2574" spans="1:30" ht="25.5" customHeight="1" x14ac:dyDescent="0.25">
      <c r="C2574" s="77" t="s">
        <v>47</v>
      </c>
      <c r="D2574" s="77"/>
      <c r="E2574" s="77"/>
      <c r="F2574" s="77"/>
      <c r="G2574" s="77"/>
      <c r="H2574" s="77"/>
      <c r="I2574" s="77"/>
      <c r="J2574" s="77"/>
      <c r="K2574" s="77"/>
      <c r="L2574" s="77"/>
      <c r="M2574" s="77"/>
      <c r="N2574" s="77"/>
      <c r="O2574" s="77"/>
      <c r="P2574" s="77"/>
      <c r="Q2574" s="77"/>
      <c r="R2574" s="77"/>
      <c r="S2574" s="77"/>
      <c r="T2574" s="77"/>
      <c r="U2574" s="77"/>
      <c r="V2574" s="77"/>
      <c r="W2574" s="77"/>
      <c r="X2574" s="77"/>
      <c r="Y2574" s="77"/>
      <c r="Z2574" s="77"/>
      <c r="AA2574" s="77"/>
      <c r="AB2574" s="77"/>
      <c r="AC2574" s="77"/>
    </row>
    <row r="2575" spans="1:30" ht="7.5" customHeight="1" x14ac:dyDescent="0.25"/>
    <row r="2576" spans="1:30" ht="18.75" customHeight="1" x14ac:dyDescent="0.25">
      <c r="I2576" s="87" t="s">
        <v>48</v>
      </c>
      <c r="J2576" s="87"/>
      <c r="K2576" s="87"/>
      <c r="L2576" s="87"/>
      <c r="M2576" s="87"/>
      <c r="N2576" s="87"/>
      <c r="O2576" s="87"/>
      <c r="P2576" s="87"/>
      <c r="S2576" s="88" t="s">
        <v>49</v>
      </c>
      <c r="T2576" s="88"/>
      <c r="U2576" s="88"/>
      <c r="V2576" s="88"/>
      <c r="W2576" s="88"/>
      <c r="X2576" s="88"/>
      <c r="Y2576" s="88"/>
    </row>
    <row r="2577" spans="1:30" ht="6.75" customHeight="1" x14ac:dyDescent="0.25"/>
    <row r="2578" spans="1:30" ht="14.25" customHeight="1" x14ac:dyDescent="0.25">
      <c r="A2578" s="89" t="s">
        <v>1977</v>
      </c>
      <c r="B2578" s="89"/>
      <c r="C2578" s="89"/>
      <c r="D2578" s="89"/>
      <c r="E2578" s="89"/>
      <c r="F2578" s="89"/>
      <c r="G2578" s="89"/>
      <c r="H2578" s="89"/>
      <c r="I2578" s="89"/>
      <c r="J2578" s="89"/>
      <c r="K2578" s="89"/>
      <c r="L2578" s="89"/>
      <c r="M2578" s="89"/>
      <c r="N2578" s="89"/>
      <c r="O2578" s="89"/>
    </row>
    <row r="2579" spans="1:30" x14ac:dyDescent="0.25">
      <c r="B2579" s="79" t="s">
        <v>51</v>
      </c>
      <c r="C2579" s="79"/>
      <c r="D2579" s="79"/>
      <c r="F2579" s="79" t="s">
        <v>52</v>
      </c>
      <c r="G2579" s="79"/>
      <c r="H2579" s="79"/>
      <c r="I2579" s="79"/>
      <c r="J2579" s="79" t="s">
        <v>53</v>
      </c>
      <c r="K2579" s="79"/>
      <c r="L2579" s="79"/>
      <c r="N2579" s="79" t="s">
        <v>54</v>
      </c>
      <c r="O2579" s="79"/>
      <c r="P2579" s="79"/>
      <c r="Q2579" s="79"/>
      <c r="R2579" s="79"/>
      <c r="S2579" s="79"/>
      <c r="T2579" s="79"/>
      <c r="U2579" s="79"/>
      <c r="V2579" s="79"/>
      <c r="W2579" s="79"/>
      <c r="X2579" s="79"/>
      <c r="Y2579" s="79"/>
      <c r="Z2579" s="79"/>
      <c r="AA2579" s="79"/>
      <c r="AC2579" s="80" t="s">
        <v>55</v>
      </c>
      <c r="AD2579" s="80"/>
    </row>
    <row r="2580" spans="1:30" x14ac:dyDescent="0.25">
      <c r="B2580" s="90" t="s">
        <v>288</v>
      </c>
      <c r="C2580" s="90"/>
      <c r="D2580" s="90"/>
      <c r="F2580" s="90" t="s">
        <v>172</v>
      </c>
      <c r="G2580" s="90"/>
      <c r="H2580" s="90"/>
      <c r="I2580" s="90"/>
      <c r="J2580" s="90" t="s">
        <v>282</v>
      </c>
      <c r="K2580" s="90"/>
      <c r="L2580" s="90"/>
      <c r="N2580" s="90" t="s">
        <v>283</v>
      </c>
      <c r="O2580" s="90"/>
      <c r="P2580" s="90"/>
      <c r="Q2580" s="90"/>
      <c r="R2580" s="90"/>
      <c r="S2580" s="90"/>
      <c r="T2580" s="90"/>
      <c r="U2580" s="90"/>
      <c r="V2580" s="90"/>
      <c r="W2580" s="90"/>
      <c r="X2580" s="90"/>
      <c r="Y2580" s="90"/>
      <c r="Z2580" s="90"/>
      <c r="AA2580" s="90"/>
      <c r="AC2580" s="82">
        <v>3833.21</v>
      </c>
      <c r="AD2580" s="82"/>
    </row>
    <row r="2581" spans="1:30" x14ac:dyDescent="0.25">
      <c r="C2581" s="91" t="s">
        <v>2</v>
      </c>
      <c r="G2581" s="91" t="s">
        <v>2</v>
      </c>
      <c r="K2581" s="91" t="s">
        <v>2</v>
      </c>
      <c r="O2581" s="92" t="s">
        <v>289</v>
      </c>
      <c r="P2581" s="92"/>
      <c r="Q2581" s="92"/>
      <c r="R2581" s="92"/>
      <c r="S2581" s="92"/>
      <c r="T2581" s="92"/>
      <c r="U2581" s="92"/>
      <c r="V2581" s="92"/>
      <c r="W2581" s="92"/>
      <c r="X2581" s="92"/>
      <c r="Y2581" s="92"/>
      <c r="Z2581" s="92"/>
      <c r="AA2581" s="92"/>
      <c r="AB2581" s="92"/>
      <c r="AC2581" s="93">
        <v>114.33</v>
      </c>
      <c r="AD2581" s="93"/>
    </row>
    <row r="2582" spans="1:30" x14ac:dyDescent="0.25">
      <c r="C2582" s="91" t="s">
        <v>2</v>
      </c>
      <c r="G2582" s="91" t="s">
        <v>2</v>
      </c>
      <c r="K2582" s="91" t="s">
        <v>2</v>
      </c>
      <c r="O2582" s="92" t="s">
        <v>289</v>
      </c>
      <c r="P2582" s="92"/>
      <c r="Q2582" s="92"/>
      <c r="R2582" s="92"/>
      <c r="S2582" s="92"/>
      <c r="T2582" s="92"/>
      <c r="U2582" s="92"/>
      <c r="V2582" s="92"/>
      <c r="W2582" s="92"/>
      <c r="X2582" s="92"/>
      <c r="Y2582" s="92"/>
      <c r="Z2582" s="92"/>
      <c r="AA2582" s="92"/>
      <c r="AB2582" s="92"/>
      <c r="AC2582" s="93">
        <v>131.19999999999999</v>
      </c>
      <c r="AD2582" s="93"/>
    </row>
    <row r="2583" spans="1:30" x14ac:dyDescent="0.25">
      <c r="C2583" s="91" t="s">
        <v>2</v>
      </c>
      <c r="G2583" s="91" t="s">
        <v>2</v>
      </c>
      <c r="K2583" s="91" t="s">
        <v>2</v>
      </c>
      <c r="O2583" s="92" t="s">
        <v>289</v>
      </c>
      <c r="P2583" s="92"/>
      <c r="Q2583" s="92"/>
      <c r="R2583" s="92"/>
      <c r="S2583" s="92"/>
      <c r="T2583" s="92"/>
      <c r="U2583" s="92"/>
      <c r="V2583" s="92"/>
      <c r="W2583" s="92"/>
      <c r="X2583" s="92"/>
      <c r="Y2583" s="92"/>
      <c r="Z2583" s="92"/>
      <c r="AA2583" s="92"/>
      <c r="AB2583" s="92"/>
      <c r="AC2583" s="93">
        <v>142.76</v>
      </c>
      <c r="AD2583" s="93"/>
    </row>
    <row r="2584" spans="1:30" x14ac:dyDescent="0.25">
      <c r="C2584" s="91" t="s">
        <v>2</v>
      </c>
      <c r="G2584" s="91" t="s">
        <v>2</v>
      </c>
      <c r="K2584" s="91" t="s">
        <v>2</v>
      </c>
      <c r="O2584" s="92" t="s">
        <v>289</v>
      </c>
      <c r="P2584" s="92"/>
      <c r="Q2584" s="92"/>
      <c r="R2584" s="92"/>
      <c r="S2584" s="92"/>
      <c r="T2584" s="92"/>
      <c r="U2584" s="92"/>
      <c r="V2584" s="92"/>
      <c r="W2584" s="92"/>
      <c r="X2584" s="92"/>
      <c r="Y2584" s="92"/>
      <c r="Z2584" s="92"/>
      <c r="AA2584" s="92"/>
      <c r="AB2584" s="92"/>
      <c r="AC2584" s="93">
        <v>1983.56</v>
      </c>
      <c r="AD2584" s="93"/>
    </row>
    <row r="2585" spans="1:30" x14ac:dyDescent="0.25">
      <c r="C2585" s="91" t="s">
        <v>2</v>
      </c>
      <c r="G2585" s="91" t="s">
        <v>2</v>
      </c>
      <c r="K2585" s="91" t="s">
        <v>2</v>
      </c>
      <c r="O2585" s="92" t="s">
        <v>289</v>
      </c>
      <c r="P2585" s="92"/>
      <c r="Q2585" s="92"/>
      <c r="R2585" s="92"/>
      <c r="S2585" s="92"/>
      <c r="T2585" s="92"/>
      <c r="U2585" s="92"/>
      <c r="V2585" s="92"/>
      <c r="W2585" s="92"/>
      <c r="X2585" s="92"/>
      <c r="Y2585" s="92"/>
      <c r="Z2585" s="92"/>
      <c r="AA2585" s="92"/>
      <c r="AB2585" s="92"/>
      <c r="AC2585" s="93">
        <v>38.11</v>
      </c>
      <c r="AD2585" s="93"/>
    </row>
    <row r="2586" spans="1:30" x14ac:dyDescent="0.25">
      <c r="C2586" s="91" t="s">
        <v>2</v>
      </c>
      <c r="G2586" s="91" t="s">
        <v>2</v>
      </c>
      <c r="K2586" s="91" t="s">
        <v>2</v>
      </c>
      <c r="O2586" s="92" t="s">
        <v>289</v>
      </c>
      <c r="P2586" s="92"/>
      <c r="Q2586" s="92"/>
      <c r="R2586" s="92"/>
      <c r="S2586" s="92"/>
      <c r="T2586" s="92"/>
      <c r="U2586" s="92"/>
      <c r="V2586" s="92"/>
      <c r="W2586" s="92"/>
      <c r="X2586" s="92"/>
      <c r="Y2586" s="92"/>
      <c r="Z2586" s="92"/>
      <c r="AA2586" s="92"/>
      <c r="AB2586" s="92"/>
      <c r="AC2586" s="93">
        <v>85.75</v>
      </c>
      <c r="AD2586" s="93"/>
    </row>
    <row r="2587" spans="1:30" x14ac:dyDescent="0.25">
      <c r="C2587" s="91" t="s">
        <v>2</v>
      </c>
      <c r="G2587" s="91" t="s">
        <v>2</v>
      </c>
      <c r="K2587" s="91" t="s">
        <v>2</v>
      </c>
      <c r="O2587" s="92" t="s">
        <v>289</v>
      </c>
      <c r="P2587" s="92"/>
      <c r="Q2587" s="92"/>
      <c r="R2587" s="92"/>
      <c r="S2587" s="92"/>
      <c r="T2587" s="92"/>
      <c r="U2587" s="92"/>
      <c r="V2587" s="92"/>
      <c r="W2587" s="92"/>
      <c r="X2587" s="92"/>
      <c r="Y2587" s="92"/>
      <c r="Z2587" s="92"/>
      <c r="AA2587" s="92"/>
      <c r="AB2587" s="92"/>
      <c r="AC2587" s="93">
        <v>1119.2</v>
      </c>
      <c r="AD2587" s="93"/>
    </row>
    <row r="2588" spans="1:30" x14ac:dyDescent="0.25">
      <c r="C2588" s="91" t="s">
        <v>2</v>
      </c>
      <c r="G2588" s="91" t="s">
        <v>2</v>
      </c>
      <c r="K2588" s="91" t="s">
        <v>2</v>
      </c>
      <c r="O2588" s="92" t="s">
        <v>289</v>
      </c>
      <c r="P2588" s="92"/>
      <c r="Q2588" s="92"/>
      <c r="R2588" s="92"/>
      <c r="S2588" s="92"/>
      <c r="T2588" s="92"/>
      <c r="U2588" s="92"/>
      <c r="V2588" s="92"/>
      <c r="W2588" s="92"/>
      <c r="X2588" s="92"/>
      <c r="Y2588" s="92"/>
      <c r="Z2588" s="92"/>
      <c r="AA2588" s="92"/>
      <c r="AB2588" s="92"/>
      <c r="AC2588" s="93">
        <v>49.02</v>
      </c>
      <c r="AD2588" s="93"/>
    </row>
    <row r="2589" spans="1:30" x14ac:dyDescent="0.25">
      <c r="C2589" s="91" t="s">
        <v>2</v>
      </c>
      <c r="G2589" s="91" t="s">
        <v>2</v>
      </c>
      <c r="K2589" s="91" t="s">
        <v>2</v>
      </c>
      <c r="O2589" s="92" t="s">
        <v>289</v>
      </c>
      <c r="P2589" s="92"/>
      <c r="Q2589" s="92"/>
      <c r="R2589" s="92"/>
      <c r="S2589" s="92"/>
      <c r="T2589" s="92"/>
      <c r="U2589" s="92"/>
      <c r="V2589" s="92"/>
      <c r="W2589" s="92"/>
      <c r="X2589" s="92"/>
      <c r="Y2589" s="92"/>
      <c r="Z2589" s="92"/>
      <c r="AA2589" s="92"/>
      <c r="AB2589" s="92"/>
      <c r="AC2589" s="93">
        <v>169.28</v>
      </c>
      <c r="AD2589" s="93"/>
    </row>
    <row r="2590" spans="1:30" x14ac:dyDescent="0.25">
      <c r="B2590" s="90" t="s">
        <v>291</v>
      </c>
      <c r="C2590" s="90"/>
      <c r="D2590" s="90"/>
      <c r="F2590" s="90" t="s">
        <v>172</v>
      </c>
      <c r="G2590" s="90"/>
      <c r="H2590" s="90"/>
      <c r="I2590" s="90"/>
      <c r="J2590" s="90" t="s">
        <v>292</v>
      </c>
      <c r="K2590" s="90"/>
      <c r="L2590" s="90"/>
      <c r="N2590" s="90" t="s">
        <v>293</v>
      </c>
      <c r="O2590" s="90"/>
      <c r="P2590" s="90"/>
      <c r="Q2590" s="90"/>
      <c r="R2590" s="90"/>
      <c r="S2590" s="90"/>
      <c r="T2590" s="90"/>
      <c r="U2590" s="90"/>
      <c r="V2590" s="90"/>
      <c r="W2590" s="90"/>
      <c r="X2590" s="90"/>
      <c r="Y2590" s="90"/>
      <c r="Z2590" s="90"/>
      <c r="AA2590" s="90"/>
      <c r="AC2590" s="82">
        <v>200.42</v>
      </c>
      <c r="AD2590" s="82"/>
    </row>
    <row r="2591" spans="1:30" x14ac:dyDescent="0.25">
      <c r="C2591" s="91" t="s">
        <v>2</v>
      </c>
      <c r="G2591" s="91" t="s">
        <v>2</v>
      </c>
      <c r="K2591" s="91" t="s">
        <v>2</v>
      </c>
      <c r="O2591" s="92" t="s">
        <v>294</v>
      </c>
      <c r="P2591" s="92"/>
      <c r="Q2591" s="92"/>
      <c r="R2591" s="92"/>
      <c r="S2591" s="92"/>
      <c r="T2591" s="92"/>
      <c r="U2591" s="92"/>
      <c r="V2591" s="92"/>
      <c r="W2591" s="92"/>
      <c r="X2591" s="92"/>
      <c r="Y2591" s="92"/>
      <c r="Z2591" s="92"/>
      <c r="AA2591" s="92"/>
      <c r="AB2591" s="92"/>
      <c r="AC2591" s="93">
        <v>25.29</v>
      </c>
      <c r="AD2591" s="93"/>
    </row>
    <row r="2592" spans="1:30" x14ac:dyDescent="0.25">
      <c r="C2592" s="91" t="s">
        <v>2</v>
      </c>
      <c r="G2592" s="91" t="s">
        <v>2</v>
      </c>
      <c r="K2592" s="91" t="s">
        <v>2</v>
      </c>
      <c r="O2592" s="92" t="s">
        <v>294</v>
      </c>
      <c r="P2592" s="92"/>
      <c r="Q2592" s="92"/>
      <c r="R2592" s="92"/>
      <c r="S2592" s="92"/>
      <c r="T2592" s="92"/>
      <c r="U2592" s="92"/>
      <c r="V2592" s="92"/>
      <c r="W2592" s="92"/>
      <c r="X2592" s="92"/>
      <c r="Y2592" s="92"/>
      <c r="Z2592" s="92"/>
      <c r="AA2592" s="92"/>
      <c r="AB2592" s="92"/>
      <c r="AC2592" s="93">
        <v>25.29</v>
      </c>
      <c r="AD2592" s="93"/>
    </row>
    <row r="2593" spans="2:30" x14ac:dyDescent="0.25">
      <c r="C2593" s="91" t="s">
        <v>2</v>
      </c>
      <c r="G2593" s="91" t="s">
        <v>2</v>
      </c>
      <c r="K2593" s="91" t="s">
        <v>2</v>
      </c>
      <c r="O2593" s="92" t="s">
        <v>294</v>
      </c>
      <c r="P2593" s="92"/>
      <c r="Q2593" s="92"/>
      <c r="R2593" s="92"/>
      <c r="S2593" s="92"/>
      <c r="T2593" s="92"/>
      <c r="U2593" s="92"/>
      <c r="V2593" s="92"/>
      <c r="W2593" s="92"/>
      <c r="X2593" s="92"/>
      <c r="Y2593" s="92"/>
      <c r="Z2593" s="92"/>
      <c r="AA2593" s="92"/>
      <c r="AB2593" s="92"/>
      <c r="AC2593" s="93">
        <v>149.84</v>
      </c>
      <c r="AD2593" s="93"/>
    </row>
    <row r="2594" spans="2:30" x14ac:dyDescent="0.25">
      <c r="B2594" s="90" t="s">
        <v>332</v>
      </c>
      <c r="C2594" s="90"/>
      <c r="D2594" s="90"/>
      <c r="F2594" s="90" t="s">
        <v>314</v>
      </c>
      <c r="G2594" s="90"/>
      <c r="H2594" s="90"/>
      <c r="I2594" s="90"/>
      <c r="J2594" s="90" t="s">
        <v>68</v>
      </c>
      <c r="K2594" s="90"/>
      <c r="L2594" s="90"/>
      <c r="N2594" s="90" t="s">
        <v>69</v>
      </c>
      <c r="O2594" s="90"/>
      <c r="P2594" s="90"/>
      <c r="Q2594" s="90"/>
      <c r="R2594" s="90"/>
      <c r="S2594" s="90"/>
      <c r="T2594" s="90"/>
      <c r="U2594" s="90"/>
      <c r="V2594" s="90"/>
      <c r="W2594" s="90"/>
      <c r="X2594" s="90"/>
      <c r="Y2594" s="90"/>
      <c r="Z2594" s="90"/>
      <c r="AA2594" s="90"/>
      <c r="AC2594" s="82">
        <v>483.01</v>
      </c>
      <c r="AD2594" s="82"/>
    </row>
    <row r="2595" spans="2:30" x14ac:dyDescent="0.25">
      <c r="C2595" s="91" t="s">
        <v>2</v>
      </c>
      <c r="G2595" s="91" t="s">
        <v>2</v>
      </c>
      <c r="K2595" s="91" t="s">
        <v>2</v>
      </c>
      <c r="O2595" s="92" t="s">
        <v>333</v>
      </c>
      <c r="P2595" s="92"/>
      <c r="Q2595" s="92"/>
      <c r="R2595" s="92"/>
      <c r="S2595" s="92"/>
      <c r="T2595" s="92"/>
      <c r="U2595" s="92"/>
      <c r="V2595" s="92"/>
      <c r="W2595" s="92"/>
      <c r="X2595" s="92"/>
      <c r="Y2595" s="92"/>
      <c r="Z2595" s="92"/>
      <c r="AA2595" s="92"/>
      <c r="AB2595" s="92"/>
      <c r="AC2595" s="93">
        <v>266.66000000000003</v>
      </c>
      <c r="AD2595" s="93"/>
    </row>
    <row r="2596" spans="2:30" x14ac:dyDescent="0.25">
      <c r="C2596" s="91" t="s">
        <v>2</v>
      </c>
      <c r="G2596" s="91" t="s">
        <v>2</v>
      </c>
      <c r="K2596" s="91" t="s">
        <v>2</v>
      </c>
      <c r="O2596" s="92" t="s">
        <v>333</v>
      </c>
      <c r="P2596" s="92"/>
      <c r="Q2596" s="92"/>
      <c r="R2596" s="92"/>
      <c r="S2596" s="92"/>
      <c r="T2596" s="92"/>
      <c r="U2596" s="92"/>
      <c r="V2596" s="92"/>
      <c r="W2596" s="92"/>
      <c r="X2596" s="92"/>
      <c r="Y2596" s="92"/>
      <c r="Z2596" s="92"/>
      <c r="AA2596" s="92"/>
      <c r="AB2596" s="92"/>
      <c r="AC2596" s="93">
        <v>153.71</v>
      </c>
      <c r="AD2596" s="93"/>
    </row>
    <row r="2597" spans="2:30" x14ac:dyDescent="0.25">
      <c r="C2597" s="91" t="s">
        <v>2</v>
      </c>
      <c r="G2597" s="91" t="s">
        <v>2</v>
      </c>
      <c r="K2597" s="91" t="s">
        <v>2</v>
      </c>
      <c r="O2597" s="92" t="s">
        <v>333</v>
      </c>
      <c r="P2597" s="92"/>
      <c r="Q2597" s="92"/>
      <c r="R2597" s="92"/>
      <c r="S2597" s="92"/>
      <c r="T2597" s="92"/>
      <c r="U2597" s="92"/>
      <c r="V2597" s="92"/>
      <c r="W2597" s="92"/>
      <c r="X2597" s="92"/>
      <c r="Y2597" s="92"/>
      <c r="Z2597" s="92"/>
      <c r="AA2597" s="92"/>
      <c r="AB2597" s="92"/>
      <c r="AC2597" s="93">
        <v>62.64</v>
      </c>
      <c r="AD2597" s="93"/>
    </row>
    <row r="2598" spans="2:30" x14ac:dyDescent="0.25">
      <c r="B2598" s="90" t="s">
        <v>1063</v>
      </c>
      <c r="C2598" s="90"/>
      <c r="D2598" s="90"/>
      <c r="F2598" s="90" t="s">
        <v>314</v>
      </c>
      <c r="G2598" s="90"/>
      <c r="H2598" s="90"/>
      <c r="I2598" s="90"/>
      <c r="J2598" s="90" t="s">
        <v>1025</v>
      </c>
      <c r="K2598" s="90"/>
      <c r="L2598" s="90"/>
      <c r="N2598" s="90" t="s">
        <v>1026</v>
      </c>
      <c r="O2598" s="90"/>
      <c r="P2598" s="90"/>
      <c r="Q2598" s="90"/>
      <c r="R2598" s="90"/>
      <c r="S2598" s="90"/>
      <c r="T2598" s="90"/>
      <c r="U2598" s="90"/>
      <c r="V2598" s="90"/>
      <c r="W2598" s="90"/>
      <c r="X2598" s="90"/>
      <c r="Y2598" s="90"/>
      <c r="Z2598" s="90"/>
      <c r="AA2598" s="90"/>
      <c r="AC2598" s="82">
        <v>45.14</v>
      </c>
      <c r="AD2598" s="82"/>
    </row>
    <row r="2599" spans="2:30" x14ac:dyDescent="0.25">
      <c r="C2599" s="91" t="s">
        <v>2</v>
      </c>
      <c r="G2599" s="91" t="s">
        <v>2</v>
      </c>
      <c r="K2599" s="91" t="s">
        <v>2</v>
      </c>
      <c r="O2599" s="92" t="s">
        <v>2029</v>
      </c>
      <c r="P2599" s="92"/>
      <c r="Q2599" s="92"/>
      <c r="R2599" s="92"/>
      <c r="S2599" s="92"/>
      <c r="T2599" s="92"/>
      <c r="U2599" s="92"/>
      <c r="V2599" s="92"/>
      <c r="W2599" s="92"/>
      <c r="X2599" s="92"/>
      <c r="Y2599" s="92"/>
      <c r="Z2599" s="92"/>
      <c r="AA2599" s="92"/>
      <c r="AB2599" s="92"/>
    </row>
    <row r="2600" spans="2:30" x14ac:dyDescent="0.25">
      <c r="B2600" s="90" t="s">
        <v>2030</v>
      </c>
      <c r="C2600" s="90"/>
      <c r="D2600" s="90"/>
      <c r="F2600" s="90" t="s">
        <v>314</v>
      </c>
      <c r="G2600" s="90"/>
      <c r="H2600" s="90"/>
      <c r="I2600" s="90"/>
      <c r="J2600" s="90" t="s">
        <v>2031</v>
      </c>
      <c r="K2600" s="90"/>
      <c r="L2600" s="90"/>
      <c r="N2600" s="90" t="s">
        <v>2032</v>
      </c>
      <c r="O2600" s="90"/>
      <c r="P2600" s="90"/>
      <c r="Q2600" s="90"/>
      <c r="R2600" s="90"/>
      <c r="S2600" s="90"/>
      <c r="T2600" s="90"/>
      <c r="U2600" s="90"/>
      <c r="V2600" s="90"/>
      <c r="W2600" s="90"/>
      <c r="X2600" s="90"/>
      <c r="Y2600" s="90"/>
      <c r="Z2600" s="90"/>
      <c r="AA2600" s="90"/>
      <c r="AC2600" s="82">
        <v>4780</v>
      </c>
      <c r="AD2600" s="82"/>
    </row>
    <row r="2601" spans="2:30" x14ac:dyDescent="0.25">
      <c r="C2601" s="91" t="s">
        <v>2</v>
      </c>
      <c r="G2601" s="91" t="s">
        <v>2</v>
      </c>
      <c r="K2601" s="91" t="s">
        <v>2</v>
      </c>
      <c r="O2601" s="92" t="s">
        <v>2033</v>
      </c>
      <c r="P2601" s="92"/>
      <c r="Q2601" s="92"/>
      <c r="R2601" s="92"/>
      <c r="S2601" s="92"/>
      <c r="T2601" s="92"/>
      <c r="U2601" s="92"/>
      <c r="V2601" s="92"/>
      <c r="W2601" s="92"/>
      <c r="X2601" s="92"/>
      <c r="Y2601" s="92"/>
      <c r="Z2601" s="92"/>
      <c r="AA2601" s="92"/>
      <c r="AB2601" s="92"/>
    </row>
    <row r="2602" spans="2:30" x14ac:dyDescent="0.25">
      <c r="B2602" s="90" t="s">
        <v>2034</v>
      </c>
      <c r="C2602" s="90"/>
      <c r="D2602" s="90"/>
      <c r="F2602" s="90" t="s">
        <v>314</v>
      </c>
      <c r="G2602" s="90"/>
      <c r="H2602" s="90"/>
      <c r="I2602" s="90"/>
      <c r="J2602" s="90" t="s">
        <v>1039</v>
      </c>
      <c r="K2602" s="90"/>
      <c r="L2602" s="90"/>
      <c r="N2602" s="90" t="s">
        <v>1040</v>
      </c>
      <c r="O2602" s="90"/>
      <c r="P2602" s="90"/>
      <c r="Q2602" s="90"/>
      <c r="R2602" s="90"/>
      <c r="S2602" s="90"/>
      <c r="T2602" s="90"/>
      <c r="U2602" s="90"/>
      <c r="V2602" s="90"/>
      <c r="W2602" s="90"/>
      <c r="X2602" s="90"/>
      <c r="Y2602" s="90"/>
      <c r="Z2602" s="90"/>
      <c r="AA2602" s="90"/>
      <c r="AC2602" s="82">
        <v>197.88</v>
      </c>
      <c r="AD2602" s="82"/>
    </row>
    <row r="2603" spans="2:30" x14ac:dyDescent="0.25">
      <c r="C2603" s="91" t="s">
        <v>2</v>
      </c>
      <c r="G2603" s="91" t="s">
        <v>2</v>
      </c>
      <c r="K2603" s="91" t="s">
        <v>2</v>
      </c>
      <c r="O2603" s="92" t="s">
        <v>2035</v>
      </c>
      <c r="P2603" s="92"/>
      <c r="Q2603" s="92"/>
      <c r="R2603" s="92"/>
      <c r="S2603" s="92"/>
      <c r="T2603" s="92"/>
      <c r="U2603" s="92"/>
      <c r="V2603" s="92"/>
      <c r="W2603" s="92"/>
      <c r="X2603" s="92"/>
      <c r="Y2603" s="92"/>
      <c r="Z2603" s="92"/>
      <c r="AA2603" s="92"/>
      <c r="AB2603" s="92"/>
    </row>
    <row r="2604" spans="2:30" x14ac:dyDescent="0.25">
      <c r="B2604" s="90" t="s">
        <v>2036</v>
      </c>
      <c r="C2604" s="90"/>
      <c r="D2604" s="90"/>
      <c r="F2604" s="90" t="s">
        <v>314</v>
      </c>
      <c r="G2604" s="90"/>
      <c r="H2604" s="90"/>
      <c r="I2604" s="90"/>
      <c r="J2604" s="90" t="s">
        <v>2037</v>
      </c>
      <c r="K2604" s="90"/>
      <c r="L2604" s="90"/>
      <c r="N2604" s="90" t="s">
        <v>2038</v>
      </c>
      <c r="O2604" s="90"/>
      <c r="P2604" s="90"/>
      <c r="Q2604" s="90"/>
      <c r="R2604" s="90"/>
      <c r="S2604" s="90"/>
      <c r="T2604" s="90"/>
      <c r="U2604" s="90"/>
      <c r="V2604" s="90"/>
      <c r="W2604" s="90"/>
      <c r="X2604" s="90"/>
      <c r="Y2604" s="90"/>
      <c r="Z2604" s="90"/>
      <c r="AA2604" s="90"/>
      <c r="AC2604" s="82">
        <v>7600</v>
      </c>
      <c r="AD2604" s="82"/>
    </row>
    <row r="2605" spans="2:30" x14ac:dyDescent="0.25">
      <c r="C2605" s="91" t="s">
        <v>2</v>
      </c>
      <c r="G2605" s="91" t="s">
        <v>2</v>
      </c>
      <c r="K2605" s="91" t="s">
        <v>2</v>
      </c>
      <c r="O2605" s="92" t="s">
        <v>2039</v>
      </c>
      <c r="P2605" s="92"/>
      <c r="Q2605" s="92"/>
      <c r="R2605" s="92"/>
      <c r="S2605" s="92"/>
      <c r="T2605" s="92"/>
      <c r="U2605" s="92"/>
      <c r="V2605" s="92"/>
      <c r="W2605" s="92"/>
      <c r="X2605" s="92"/>
      <c r="Y2605" s="92"/>
      <c r="Z2605" s="92"/>
      <c r="AA2605" s="92"/>
      <c r="AB2605" s="92"/>
    </row>
    <row r="2606" spans="2:30" x14ac:dyDescent="0.25">
      <c r="B2606" s="90" t="s">
        <v>1079</v>
      </c>
      <c r="C2606" s="90"/>
      <c r="D2606" s="90"/>
      <c r="F2606" s="90" t="s">
        <v>314</v>
      </c>
      <c r="G2606" s="90"/>
      <c r="H2606" s="90"/>
      <c r="I2606" s="90"/>
      <c r="J2606" s="90" t="s">
        <v>1080</v>
      </c>
      <c r="K2606" s="90"/>
      <c r="L2606" s="90"/>
      <c r="N2606" s="90" t="s">
        <v>1081</v>
      </c>
      <c r="O2606" s="90"/>
      <c r="P2606" s="90"/>
      <c r="Q2606" s="90"/>
      <c r="R2606" s="90"/>
      <c r="S2606" s="90"/>
      <c r="T2606" s="90"/>
      <c r="U2606" s="90"/>
      <c r="V2606" s="90"/>
      <c r="W2606" s="90"/>
      <c r="X2606" s="90"/>
      <c r="Y2606" s="90"/>
      <c r="Z2606" s="90"/>
      <c r="AA2606" s="90"/>
      <c r="AC2606" s="82">
        <v>1757.39</v>
      </c>
      <c r="AD2606" s="82"/>
    </row>
    <row r="2607" spans="2:30" x14ac:dyDescent="0.25">
      <c r="C2607" s="91" t="s">
        <v>2</v>
      </c>
      <c r="G2607" s="91" t="s">
        <v>2</v>
      </c>
      <c r="K2607" s="91" t="s">
        <v>2</v>
      </c>
      <c r="O2607" s="92" t="s">
        <v>2040</v>
      </c>
      <c r="P2607" s="92"/>
      <c r="Q2607" s="92"/>
      <c r="R2607" s="92"/>
      <c r="S2607" s="92"/>
      <c r="T2607" s="92"/>
      <c r="U2607" s="92"/>
      <c r="V2607" s="92"/>
      <c r="W2607" s="92"/>
      <c r="X2607" s="92"/>
      <c r="Y2607" s="92"/>
      <c r="Z2607" s="92"/>
      <c r="AA2607" s="92"/>
      <c r="AB2607" s="92"/>
      <c r="AC2607" s="93">
        <v>168.87</v>
      </c>
      <c r="AD2607" s="93"/>
    </row>
    <row r="2608" spans="2:30" x14ac:dyDescent="0.25">
      <c r="C2608" s="91" t="s">
        <v>2</v>
      </c>
      <c r="G2608" s="91" t="s">
        <v>2</v>
      </c>
      <c r="K2608" s="91" t="s">
        <v>2</v>
      </c>
      <c r="O2608" s="92" t="s">
        <v>2041</v>
      </c>
      <c r="P2608" s="92"/>
      <c r="Q2608" s="92"/>
      <c r="R2608" s="92"/>
      <c r="S2608" s="92"/>
      <c r="T2608" s="92"/>
      <c r="U2608" s="92"/>
      <c r="V2608" s="92"/>
      <c r="W2608" s="92"/>
      <c r="X2608" s="92"/>
      <c r="Y2608" s="92"/>
      <c r="Z2608" s="92"/>
      <c r="AA2608" s="92"/>
      <c r="AB2608" s="92"/>
      <c r="AC2608" s="93">
        <v>112.58</v>
      </c>
      <c r="AD2608" s="93"/>
    </row>
    <row r="2609" spans="2:30" x14ac:dyDescent="0.25">
      <c r="C2609" s="91" t="s">
        <v>2</v>
      </c>
      <c r="G2609" s="91" t="s">
        <v>2</v>
      </c>
      <c r="K2609" s="91" t="s">
        <v>2</v>
      </c>
      <c r="O2609" s="92" t="s">
        <v>2042</v>
      </c>
      <c r="P2609" s="92"/>
      <c r="Q2609" s="92"/>
      <c r="R2609" s="92"/>
      <c r="S2609" s="92"/>
      <c r="T2609" s="92"/>
      <c r="U2609" s="92"/>
      <c r="V2609" s="92"/>
      <c r="W2609" s="92"/>
      <c r="X2609" s="92"/>
      <c r="Y2609" s="92"/>
      <c r="Z2609" s="92"/>
      <c r="AA2609" s="92"/>
      <c r="AB2609" s="92"/>
      <c r="AC2609" s="93">
        <v>253.31</v>
      </c>
      <c r="AD2609" s="93"/>
    </row>
    <row r="2610" spans="2:30" x14ac:dyDescent="0.25">
      <c r="C2610" s="91" t="s">
        <v>2</v>
      </c>
      <c r="G2610" s="91" t="s">
        <v>2</v>
      </c>
      <c r="K2610" s="91" t="s">
        <v>2</v>
      </c>
      <c r="O2610" s="92" t="s">
        <v>2040</v>
      </c>
      <c r="P2610" s="92"/>
      <c r="Q2610" s="92"/>
      <c r="R2610" s="92"/>
      <c r="S2610" s="92"/>
      <c r="T2610" s="92"/>
      <c r="U2610" s="92"/>
      <c r="V2610" s="92"/>
      <c r="W2610" s="92"/>
      <c r="X2610" s="92"/>
      <c r="Y2610" s="92"/>
      <c r="Z2610" s="92"/>
      <c r="AA2610" s="92"/>
      <c r="AB2610" s="92"/>
      <c r="AC2610" s="93">
        <v>562.9</v>
      </c>
      <c r="AD2610" s="93"/>
    </row>
    <row r="2611" spans="2:30" x14ac:dyDescent="0.25">
      <c r="C2611" s="91" t="s">
        <v>2</v>
      </c>
      <c r="G2611" s="91" t="s">
        <v>2</v>
      </c>
      <c r="K2611" s="91" t="s">
        <v>2</v>
      </c>
      <c r="O2611" s="92" t="s">
        <v>2041</v>
      </c>
      <c r="P2611" s="92"/>
      <c r="Q2611" s="92"/>
      <c r="R2611" s="92"/>
      <c r="S2611" s="92"/>
      <c r="T2611" s="92"/>
      <c r="U2611" s="92"/>
      <c r="V2611" s="92"/>
      <c r="W2611" s="92"/>
      <c r="X2611" s="92"/>
      <c r="Y2611" s="92"/>
      <c r="Z2611" s="92"/>
      <c r="AA2611" s="92"/>
      <c r="AB2611" s="92"/>
      <c r="AC2611" s="93">
        <v>168.87</v>
      </c>
      <c r="AD2611" s="93"/>
    </row>
    <row r="2612" spans="2:30" x14ac:dyDescent="0.25">
      <c r="C2612" s="91" t="s">
        <v>2</v>
      </c>
      <c r="G2612" s="91" t="s">
        <v>2</v>
      </c>
      <c r="K2612" s="91" t="s">
        <v>2</v>
      </c>
      <c r="O2612" s="92" t="s">
        <v>2040</v>
      </c>
      <c r="P2612" s="92"/>
      <c r="Q2612" s="92"/>
      <c r="R2612" s="92"/>
      <c r="S2612" s="92"/>
      <c r="T2612" s="92"/>
      <c r="U2612" s="92"/>
      <c r="V2612" s="92"/>
      <c r="W2612" s="92"/>
      <c r="X2612" s="92"/>
      <c r="Y2612" s="92"/>
      <c r="Z2612" s="92"/>
      <c r="AA2612" s="92"/>
      <c r="AB2612" s="92"/>
      <c r="AC2612" s="93">
        <v>234.17</v>
      </c>
      <c r="AD2612" s="93"/>
    </row>
    <row r="2613" spans="2:30" x14ac:dyDescent="0.25">
      <c r="C2613" s="91" t="s">
        <v>2</v>
      </c>
      <c r="G2613" s="91" t="s">
        <v>2</v>
      </c>
      <c r="K2613" s="91" t="s">
        <v>2</v>
      </c>
      <c r="O2613" s="92" t="s">
        <v>2041</v>
      </c>
      <c r="P2613" s="92"/>
      <c r="Q2613" s="92"/>
      <c r="R2613" s="92"/>
      <c r="S2613" s="92"/>
      <c r="T2613" s="92"/>
      <c r="U2613" s="92"/>
      <c r="V2613" s="92"/>
      <c r="W2613" s="92"/>
      <c r="X2613" s="92"/>
      <c r="Y2613" s="92"/>
      <c r="Z2613" s="92"/>
      <c r="AA2613" s="92"/>
      <c r="AB2613" s="92"/>
      <c r="AC2613" s="93">
        <v>168.87</v>
      </c>
      <c r="AD2613" s="93"/>
    </row>
    <row r="2614" spans="2:30" x14ac:dyDescent="0.25">
      <c r="C2614" s="91" t="s">
        <v>2</v>
      </c>
      <c r="G2614" s="91" t="s">
        <v>2</v>
      </c>
      <c r="K2614" s="91" t="s">
        <v>2</v>
      </c>
      <c r="O2614" s="92" t="s">
        <v>2043</v>
      </c>
      <c r="P2614" s="92"/>
      <c r="Q2614" s="92"/>
      <c r="R2614" s="92"/>
      <c r="S2614" s="92"/>
      <c r="T2614" s="92"/>
      <c r="U2614" s="92"/>
      <c r="V2614" s="92"/>
      <c r="W2614" s="92"/>
      <c r="X2614" s="92"/>
      <c r="Y2614" s="92"/>
      <c r="Z2614" s="92"/>
      <c r="AA2614" s="92"/>
      <c r="AB2614" s="92"/>
      <c r="AC2614" s="93">
        <v>87.82</v>
      </c>
      <c r="AD2614" s="93"/>
    </row>
    <row r="2615" spans="2:30" x14ac:dyDescent="0.25">
      <c r="B2615" s="90" t="s">
        <v>1091</v>
      </c>
      <c r="C2615" s="90"/>
      <c r="D2615" s="90"/>
      <c r="F2615" s="90" t="s">
        <v>391</v>
      </c>
      <c r="G2615" s="90"/>
      <c r="H2615" s="90"/>
      <c r="I2615" s="90"/>
      <c r="J2615" s="90" t="s">
        <v>1025</v>
      </c>
      <c r="K2615" s="90"/>
      <c r="L2615" s="90"/>
      <c r="N2615" s="90" t="s">
        <v>1026</v>
      </c>
      <c r="O2615" s="90"/>
      <c r="P2615" s="90"/>
      <c r="Q2615" s="90"/>
      <c r="R2615" s="90"/>
      <c r="S2615" s="90"/>
      <c r="T2615" s="90"/>
      <c r="U2615" s="90"/>
      <c r="V2615" s="90"/>
      <c r="W2615" s="90"/>
      <c r="X2615" s="90"/>
      <c r="Y2615" s="90"/>
      <c r="Z2615" s="90"/>
      <c r="AA2615" s="90"/>
      <c r="AC2615" s="82">
        <v>133.06</v>
      </c>
      <c r="AD2615" s="82"/>
    </row>
    <row r="2616" spans="2:30" x14ac:dyDescent="0.25">
      <c r="C2616" s="91" t="s">
        <v>2</v>
      </c>
      <c r="G2616" s="91" t="s">
        <v>2</v>
      </c>
      <c r="K2616" s="91" t="s">
        <v>2</v>
      </c>
      <c r="O2616" s="92" t="s">
        <v>2044</v>
      </c>
      <c r="P2616" s="92"/>
      <c r="Q2616" s="92"/>
      <c r="R2616" s="92"/>
      <c r="S2616" s="92"/>
      <c r="T2616" s="92"/>
      <c r="U2616" s="92"/>
      <c r="V2616" s="92"/>
      <c r="W2616" s="92"/>
      <c r="X2616" s="92"/>
      <c r="Y2616" s="92"/>
      <c r="Z2616" s="92"/>
      <c r="AA2616" s="92"/>
      <c r="AB2616" s="92"/>
      <c r="AC2616" s="93">
        <v>21.86</v>
      </c>
      <c r="AD2616" s="93"/>
    </row>
    <row r="2617" spans="2:30" x14ac:dyDescent="0.25">
      <c r="C2617" s="91" t="s">
        <v>2</v>
      </c>
      <c r="G2617" s="91" t="s">
        <v>2</v>
      </c>
      <c r="K2617" s="91" t="s">
        <v>2</v>
      </c>
      <c r="O2617" s="92" t="s">
        <v>2045</v>
      </c>
      <c r="P2617" s="92"/>
      <c r="Q2617" s="92"/>
      <c r="R2617" s="92"/>
      <c r="S2617" s="92"/>
      <c r="T2617" s="92"/>
      <c r="U2617" s="92"/>
      <c r="V2617" s="92"/>
      <c r="W2617" s="92"/>
      <c r="X2617" s="92"/>
      <c r="Y2617" s="92"/>
      <c r="Z2617" s="92"/>
      <c r="AA2617" s="92"/>
      <c r="AB2617" s="92"/>
      <c r="AC2617" s="93">
        <v>25.68</v>
      </c>
      <c r="AD2617" s="93"/>
    </row>
    <row r="2618" spans="2:30" x14ac:dyDescent="0.25">
      <c r="C2618" s="91" t="s">
        <v>2</v>
      </c>
      <c r="G2618" s="91" t="s">
        <v>2</v>
      </c>
      <c r="K2618" s="91" t="s">
        <v>2</v>
      </c>
      <c r="O2618" s="92" t="s">
        <v>2046</v>
      </c>
      <c r="P2618" s="92"/>
      <c r="Q2618" s="92"/>
      <c r="R2618" s="92"/>
      <c r="S2618" s="92"/>
      <c r="T2618" s="92"/>
      <c r="U2618" s="92"/>
      <c r="V2618" s="92"/>
      <c r="W2618" s="92"/>
      <c r="X2618" s="92"/>
      <c r="Y2618" s="92"/>
      <c r="Z2618" s="92"/>
      <c r="AA2618" s="92"/>
      <c r="AB2618" s="92"/>
      <c r="AC2618" s="93">
        <v>85.52</v>
      </c>
      <c r="AD2618" s="93"/>
    </row>
    <row r="2619" spans="2:30" x14ac:dyDescent="0.25">
      <c r="B2619" s="90" t="s">
        <v>2047</v>
      </c>
      <c r="C2619" s="90"/>
      <c r="D2619" s="90"/>
      <c r="F2619" s="90" t="s">
        <v>391</v>
      </c>
      <c r="G2619" s="90"/>
      <c r="H2619" s="90"/>
      <c r="I2619" s="90"/>
      <c r="J2619" s="90" t="s">
        <v>1039</v>
      </c>
      <c r="K2619" s="90"/>
      <c r="L2619" s="90"/>
      <c r="N2619" s="90" t="s">
        <v>1040</v>
      </c>
      <c r="O2619" s="90"/>
      <c r="P2619" s="90"/>
      <c r="Q2619" s="90"/>
      <c r="R2619" s="90"/>
      <c r="S2619" s="90"/>
      <c r="T2619" s="90"/>
      <c r="U2619" s="90"/>
      <c r="V2619" s="90"/>
      <c r="W2619" s="90"/>
      <c r="X2619" s="90"/>
      <c r="Y2619" s="90"/>
      <c r="Z2619" s="90"/>
      <c r="AA2619" s="90"/>
      <c r="AC2619" s="82">
        <v>605.64</v>
      </c>
      <c r="AD2619" s="82"/>
    </row>
    <row r="2620" spans="2:30" x14ac:dyDescent="0.25">
      <c r="C2620" s="91" t="s">
        <v>2</v>
      </c>
      <c r="G2620" s="91" t="s">
        <v>2</v>
      </c>
      <c r="K2620" s="91" t="s">
        <v>2</v>
      </c>
      <c r="O2620" s="92" t="s">
        <v>2048</v>
      </c>
      <c r="P2620" s="92"/>
      <c r="Q2620" s="92"/>
      <c r="R2620" s="92"/>
      <c r="S2620" s="92"/>
      <c r="T2620" s="92"/>
      <c r="U2620" s="92"/>
      <c r="V2620" s="92"/>
      <c r="W2620" s="92"/>
      <c r="X2620" s="92"/>
      <c r="Y2620" s="92"/>
      <c r="Z2620" s="92"/>
      <c r="AA2620" s="92"/>
      <c r="AB2620" s="92"/>
      <c r="AC2620" s="93">
        <v>230.52</v>
      </c>
      <c r="AD2620" s="93"/>
    </row>
    <row r="2621" spans="2:30" x14ac:dyDescent="0.25">
      <c r="C2621" s="91" t="s">
        <v>2</v>
      </c>
      <c r="G2621" s="91" t="s">
        <v>2</v>
      </c>
      <c r="K2621" s="91" t="s">
        <v>2</v>
      </c>
      <c r="O2621" s="92" t="s">
        <v>2049</v>
      </c>
      <c r="P2621" s="92"/>
      <c r="Q2621" s="92"/>
      <c r="R2621" s="92"/>
      <c r="S2621" s="92"/>
      <c r="T2621" s="92"/>
      <c r="U2621" s="92"/>
      <c r="V2621" s="92"/>
      <c r="W2621" s="92"/>
      <c r="X2621" s="92"/>
      <c r="Y2621" s="92"/>
      <c r="Z2621" s="92"/>
      <c r="AA2621" s="92"/>
      <c r="AB2621" s="92"/>
      <c r="AC2621" s="93">
        <v>356.45</v>
      </c>
      <c r="AD2621" s="93"/>
    </row>
    <row r="2622" spans="2:30" x14ac:dyDescent="0.25">
      <c r="C2622" s="91" t="s">
        <v>2</v>
      </c>
      <c r="G2622" s="91" t="s">
        <v>2</v>
      </c>
      <c r="K2622" s="91" t="s">
        <v>2</v>
      </c>
      <c r="O2622" s="92" t="s">
        <v>2050</v>
      </c>
      <c r="P2622" s="92"/>
      <c r="Q2622" s="92"/>
      <c r="R2622" s="92"/>
      <c r="S2622" s="92"/>
      <c r="T2622" s="92"/>
      <c r="U2622" s="92"/>
      <c r="V2622" s="92"/>
      <c r="W2622" s="92"/>
      <c r="X2622" s="92"/>
      <c r="Y2622" s="92"/>
      <c r="Z2622" s="92"/>
      <c r="AA2622" s="92"/>
      <c r="AB2622" s="92"/>
      <c r="AC2622" s="93">
        <v>18.670000000000002</v>
      </c>
      <c r="AD2622" s="93"/>
    </row>
    <row r="2623" spans="2:30" x14ac:dyDescent="0.25">
      <c r="B2623" s="90" t="s">
        <v>2051</v>
      </c>
      <c r="C2623" s="90"/>
      <c r="D2623" s="90"/>
      <c r="F2623" s="90" t="s">
        <v>391</v>
      </c>
      <c r="G2623" s="90"/>
      <c r="H2623" s="90"/>
      <c r="I2623" s="90"/>
      <c r="J2623" s="90" t="s">
        <v>2052</v>
      </c>
      <c r="K2623" s="90"/>
      <c r="L2623" s="90"/>
      <c r="N2623" s="90" t="s">
        <v>2053</v>
      </c>
      <c r="O2623" s="90"/>
      <c r="P2623" s="90"/>
      <c r="Q2623" s="90"/>
      <c r="R2623" s="90"/>
      <c r="S2623" s="90"/>
      <c r="T2623" s="90"/>
      <c r="U2623" s="90"/>
      <c r="V2623" s="90"/>
      <c r="W2623" s="90"/>
      <c r="X2623" s="90"/>
      <c r="Y2623" s="90"/>
      <c r="Z2623" s="90"/>
      <c r="AA2623" s="90"/>
      <c r="AC2623" s="82">
        <v>3144.58</v>
      </c>
      <c r="AD2623" s="82"/>
    </row>
    <row r="2624" spans="2:30" x14ac:dyDescent="0.25">
      <c r="C2624" s="91" t="s">
        <v>2</v>
      </c>
      <c r="G2624" s="91" t="s">
        <v>2</v>
      </c>
      <c r="K2624" s="91" t="s">
        <v>2</v>
      </c>
      <c r="O2624" s="92" t="s">
        <v>2054</v>
      </c>
      <c r="P2624" s="92"/>
      <c r="Q2624" s="92"/>
      <c r="R2624" s="92"/>
      <c r="S2624" s="92"/>
      <c r="T2624" s="92"/>
      <c r="U2624" s="92"/>
      <c r="V2624" s="92"/>
      <c r="W2624" s="92"/>
      <c r="X2624" s="92"/>
      <c r="Y2624" s="92"/>
      <c r="Z2624" s="92"/>
      <c r="AA2624" s="92"/>
      <c r="AB2624" s="92"/>
    </row>
    <row r="2625" spans="1:30" x14ac:dyDescent="0.25">
      <c r="B2625" s="90" t="s">
        <v>2055</v>
      </c>
      <c r="C2625" s="90"/>
      <c r="D2625" s="90"/>
      <c r="F2625" s="90" t="s">
        <v>391</v>
      </c>
      <c r="G2625" s="90"/>
      <c r="H2625" s="90"/>
      <c r="I2625" s="90"/>
      <c r="J2625" s="90" t="s">
        <v>2056</v>
      </c>
      <c r="K2625" s="90"/>
      <c r="L2625" s="90"/>
      <c r="N2625" s="90" t="s">
        <v>2057</v>
      </c>
      <c r="O2625" s="90"/>
      <c r="P2625" s="90"/>
      <c r="Q2625" s="90"/>
      <c r="R2625" s="90"/>
      <c r="S2625" s="90"/>
      <c r="T2625" s="90"/>
      <c r="U2625" s="90"/>
      <c r="V2625" s="90"/>
      <c r="W2625" s="90"/>
      <c r="X2625" s="90"/>
      <c r="Y2625" s="90"/>
      <c r="Z2625" s="90"/>
      <c r="AA2625" s="90"/>
      <c r="AC2625" s="82">
        <v>2894.72</v>
      </c>
      <c r="AD2625" s="82"/>
    </row>
    <row r="2626" spans="1:30" x14ac:dyDescent="0.25">
      <c r="C2626" s="91" t="s">
        <v>2</v>
      </c>
      <c r="G2626" s="91" t="s">
        <v>2</v>
      </c>
      <c r="K2626" s="91" t="s">
        <v>2</v>
      </c>
      <c r="O2626" s="92" t="s">
        <v>2058</v>
      </c>
      <c r="P2626" s="92"/>
      <c r="Q2626" s="92"/>
      <c r="R2626" s="92"/>
      <c r="S2626" s="92"/>
      <c r="T2626" s="92"/>
      <c r="U2626" s="92"/>
      <c r="V2626" s="92"/>
      <c r="W2626" s="92"/>
      <c r="X2626" s="92"/>
      <c r="Y2626" s="92"/>
      <c r="Z2626" s="92"/>
      <c r="AA2626" s="92"/>
      <c r="AB2626" s="92"/>
      <c r="AC2626" s="93">
        <v>255.92</v>
      </c>
      <c r="AD2626" s="93"/>
    </row>
    <row r="2627" spans="1:30" x14ac:dyDescent="0.25">
      <c r="C2627" s="91" t="s">
        <v>2</v>
      </c>
      <c r="G2627" s="91" t="s">
        <v>2</v>
      </c>
      <c r="K2627" s="91" t="s">
        <v>2</v>
      </c>
      <c r="O2627" s="92" t="s">
        <v>2059</v>
      </c>
      <c r="P2627" s="92"/>
      <c r="Q2627" s="92"/>
      <c r="R2627" s="92"/>
      <c r="S2627" s="92"/>
      <c r="T2627" s="92"/>
      <c r="U2627" s="92"/>
      <c r="V2627" s="92"/>
      <c r="W2627" s="92"/>
      <c r="X2627" s="92"/>
      <c r="Y2627" s="92"/>
      <c r="Z2627" s="92"/>
      <c r="AA2627" s="92"/>
      <c r="AB2627" s="92"/>
      <c r="AC2627" s="93">
        <v>358.22</v>
      </c>
      <c r="AD2627" s="93"/>
    </row>
    <row r="2628" spans="1:30" x14ac:dyDescent="0.25">
      <c r="C2628" s="91" t="s">
        <v>2</v>
      </c>
      <c r="G2628" s="91" t="s">
        <v>2</v>
      </c>
      <c r="K2628" s="91" t="s">
        <v>2</v>
      </c>
      <c r="O2628" s="92" t="s">
        <v>2058</v>
      </c>
      <c r="P2628" s="92"/>
      <c r="Q2628" s="92"/>
      <c r="R2628" s="92"/>
      <c r="S2628" s="92"/>
      <c r="T2628" s="92"/>
      <c r="U2628" s="92"/>
      <c r="V2628" s="92"/>
      <c r="W2628" s="92"/>
      <c r="X2628" s="92"/>
      <c r="Y2628" s="92"/>
      <c r="Z2628" s="92"/>
      <c r="AA2628" s="92"/>
      <c r="AB2628" s="92"/>
      <c r="AC2628" s="93">
        <v>1397.97</v>
      </c>
      <c r="AD2628" s="93"/>
    </row>
    <row r="2629" spans="1:30" x14ac:dyDescent="0.25">
      <c r="C2629" s="91" t="s">
        <v>2</v>
      </c>
      <c r="G2629" s="91" t="s">
        <v>2</v>
      </c>
      <c r="K2629" s="91" t="s">
        <v>2</v>
      </c>
      <c r="O2629" s="92" t="s">
        <v>2058</v>
      </c>
      <c r="P2629" s="92"/>
      <c r="Q2629" s="92"/>
      <c r="R2629" s="92"/>
      <c r="S2629" s="92"/>
      <c r="T2629" s="92"/>
      <c r="U2629" s="92"/>
      <c r="V2629" s="92"/>
      <c r="W2629" s="92"/>
      <c r="X2629" s="92"/>
      <c r="Y2629" s="92"/>
      <c r="Z2629" s="92"/>
      <c r="AA2629" s="92"/>
      <c r="AB2629" s="92"/>
      <c r="AC2629" s="93">
        <v>275.62</v>
      </c>
      <c r="AD2629" s="93"/>
    </row>
    <row r="2630" spans="1:30" x14ac:dyDescent="0.25">
      <c r="C2630" s="91" t="s">
        <v>2</v>
      </c>
      <c r="G2630" s="91" t="s">
        <v>2</v>
      </c>
      <c r="K2630" s="91" t="s">
        <v>2</v>
      </c>
      <c r="O2630" s="92" t="s">
        <v>2058</v>
      </c>
      <c r="P2630" s="92"/>
      <c r="Q2630" s="92"/>
      <c r="R2630" s="92"/>
      <c r="S2630" s="92"/>
      <c r="T2630" s="92"/>
      <c r="U2630" s="92"/>
      <c r="V2630" s="92"/>
      <c r="W2630" s="92"/>
      <c r="X2630" s="92"/>
      <c r="Y2630" s="92"/>
      <c r="Z2630" s="92"/>
      <c r="AA2630" s="92"/>
      <c r="AB2630" s="92"/>
      <c r="AC2630" s="93">
        <v>606.99</v>
      </c>
      <c r="AD2630" s="93"/>
    </row>
    <row r="2631" spans="1:30" ht="33.75" customHeight="1" x14ac:dyDescent="0.25"/>
    <row r="2632" spans="1:30" ht="12" customHeight="1" x14ac:dyDescent="0.25"/>
    <row r="2633" spans="1:30" ht="13.5" customHeight="1" x14ac:dyDescent="0.25">
      <c r="A2633" s="85" t="s">
        <v>45</v>
      </c>
      <c r="B2633" s="85"/>
      <c r="C2633" s="85"/>
      <c r="D2633" s="85"/>
      <c r="E2633" s="85"/>
      <c r="F2633" s="85"/>
      <c r="G2633" s="85"/>
      <c r="H2633" s="85"/>
      <c r="I2633" s="85"/>
      <c r="J2633" s="85"/>
      <c r="K2633" s="85"/>
      <c r="L2633" s="85"/>
      <c r="M2633" s="85"/>
      <c r="R2633" s="86" t="s">
        <v>2060</v>
      </c>
      <c r="S2633" s="86"/>
      <c r="T2633" s="86"/>
      <c r="U2633" s="86"/>
      <c r="V2633" s="86"/>
      <c r="W2633" s="86"/>
      <c r="X2633" s="86"/>
      <c r="Y2633" s="86"/>
      <c r="Z2633" s="86"/>
      <c r="AA2633" s="86"/>
      <c r="AB2633" s="86"/>
      <c r="AC2633" s="86"/>
      <c r="AD2633" s="86"/>
    </row>
    <row r="2634" spans="1:30" ht="25.5" customHeight="1" x14ac:dyDescent="0.25">
      <c r="C2634" s="77" t="s">
        <v>47</v>
      </c>
      <c r="D2634" s="77"/>
      <c r="E2634" s="77"/>
      <c r="F2634" s="77"/>
      <c r="G2634" s="77"/>
      <c r="H2634" s="77"/>
      <c r="I2634" s="77"/>
      <c r="J2634" s="77"/>
      <c r="K2634" s="77"/>
      <c r="L2634" s="77"/>
      <c r="M2634" s="77"/>
      <c r="N2634" s="77"/>
      <c r="O2634" s="77"/>
      <c r="P2634" s="77"/>
      <c r="Q2634" s="77"/>
      <c r="R2634" s="77"/>
      <c r="S2634" s="77"/>
      <c r="T2634" s="77"/>
      <c r="U2634" s="77"/>
      <c r="V2634" s="77"/>
      <c r="W2634" s="77"/>
      <c r="X2634" s="77"/>
      <c r="Y2634" s="77"/>
      <c r="Z2634" s="77"/>
      <c r="AA2634" s="77"/>
      <c r="AB2634" s="77"/>
      <c r="AC2634" s="77"/>
    </row>
    <row r="2635" spans="1:30" ht="7.5" customHeight="1" x14ac:dyDescent="0.25"/>
    <row r="2636" spans="1:30" ht="18.75" customHeight="1" x14ac:dyDescent="0.25">
      <c r="I2636" s="87" t="s">
        <v>48</v>
      </c>
      <c r="J2636" s="87"/>
      <c r="K2636" s="87"/>
      <c r="L2636" s="87"/>
      <c r="M2636" s="87"/>
      <c r="N2636" s="87"/>
      <c r="O2636" s="87"/>
      <c r="P2636" s="87"/>
      <c r="S2636" s="88" t="s">
        <v>49</v>
      </c>
      <c r="T2636" s="88"/>
      <c r="U2636" s="88"/>
      <c r="V2636" s="88"/>
      <c r="W2636" s="88"/>
      <c r="X2636" s="88"/>
      <c r="Y2636" s="88"/>
    </row>
    <row r="2637" spans="1:30" ht="6.75" customHeight="1" x14ac:dyDescent="0.25"/>
    <row r="2638" spans="1:30" ht="14.25" customHeight="1" x14ac:dyDescent="0.25">
      <c r="A2638" s="89" t="s">
        <v>1977</v>
      </c>
      <c r="B2638" s="89"/>
      <c r="C2638" s="89"/>
      <c r="D2638" s="89"/>
      <c r="E2638" s="89"/>
      <c r="F2638" s="89"/>
      <c r="G2638" s="89"/>
      <c r="H2638" s="89"/>
      <c r="I2638" s="89"/>
      <c r="J2638" s="89"/>
      <c r="K2638" s="89"/>
      <c r="L2638" s="89"/>
      <c r="M2638" s="89"/>
      <c r="N2638" s="89"/>
      <c r="O2638" s="89"/>
    </row>
    <row r="2639" spans="1:30" x14ac:dyDescent="0.25">
      <c r="B2639" s="79" t="s">
        <v>51</v>
      </c>
      <c r="C2639" s="79"/>
      <c r="D2639" s="79"/>
      <c r="F2639" s="79" t="s">
        <v>52</v>
      </c>
      <c r="G2639" s="79"/>
      <c r="H2639" s="79"/>
      <c r="I2639" s="79"/>
      <c r="J2639" s="79" t="s">
        <v>53</v>
      </c>
      <c r="K2639" s="79"/>
      <c r="L2639" s="79"/>
      <c r="N2639" s="79" t="s">
        <v>54</v>
      </c>
      <c r="O2639" s="79"/>
      <c r="P2639" s="79"/>
      <c r="Q2639" s="79"/>
      <c r="R2639" s="79"/>
      <c r="S2639" s="79"/>
      <c r="T2639" s="79"/>
      <c r="U2639" s="79"/>
      <c r="V2639" s="79"/>
      <c r="W2639" s="79"/>
      <c r="X2639" s="79"/>
      <c r="Y2639" s="79"/>
      <c r="Z2639" s="79"/>
      <c r="AA2639" s="79"/>
      <c r="AC2639" s="80" t="s">
        <v>55</v>
      </c>
      <c r="AD2639" s="80"/>
    </row>
    <row r="2640" spans="1:30" x14ac:dyDescent="0.25">
      <c r="B2640" s="90" t="s">
        <v>1949</v>
      </c>
      <c r="C2640" s="90"/>
      <c r="D2640" s="90"/>
      <c r="F2640" s="90" t="s">
        <v>391</v>
      </c>
      <c r="G2640" s="90"/>
      <c r="H2640" s="90"/>
      <c r="I2640" s="90"/>
      <c r="J2640" s="90" t="s">
        <v>1950</v>
      </c>
      <c r="K2640" s="90"/>
      <c r="L2640" s="90"/>
      <c r="N2640" s="90" t="s">
        <v>1951</v>
      </c>
      <c r="O2640" s="90"/>
      <c r="P2640" s="90"/>
      <c r="Q2640" s="90"/>
      <c r="R2640" s="90"/>
      <c r="S2640" s="90"/>
      <c r="T2640" s="90"/>
      <c r="U2640" s="90"/>
      <c r="V2640" s="90"/>
      <c r="W2640" s="90"/>
      <c r="X2640" s="90"/>
      <c r="Y2640" s="90"/>
      <c r="Z2640" s="90"/>
      <c r="AA2640" s="90"/>
      <c r="AC2640" s="82">
        <v>30</v>
      </c>
      <c r="AD2640" s="82"/>
    </row>
    <row r="2641" spans="1:30" x14ac:dyDescent="0.25">
      <c r="C2641" s="91" t="s">
        <v>2</v>
      </c>
      <c r="G2641" s="91" t="s">
        <v>2</v>
      </c>
      <c r="K2641" s="91" t="s">
        <v>2</v>
      </c>
      <c r="O2641" s="92" t="s">
        <v>1952</v>
      </c>
      <c r="P2641" s="92"/>
      <c r="Q2641" s="92"/>
      <c r="R2641" s="92"/>
      <c r="S2641" s="92"/>
      <c r="T2641" s="92"/>
      <c r="U2641" s="92"/>
      <c r="V2641" s="92"/>
      <c r="W2641" s="92"/>
      <c r="X2641" s="92"/>
      <c r="Y2641" s="92"/>
      <c r="Z2641" s="92"/>
      <c r="AA2641" s="92"/>
      <c r="AB2641" s="92"/>
      <c r="AC2641" s="93">
        <v>14.55</v>
      </c>
      <c r="AD2641" s="93"/>
    </row>
    <row r="2642" spans="1:30" x14ac:dyDescent="0.25">
      <c r="C2642" s="91" t="s">
        <v>2</v>
      </c>
      <c r="G2642" s="91" t="s">
        <v>2</v>
      </c>
      <c r="K2642" s="91" t="s">
        <v>2</v>
      </c>
      <c r="O2642" s="92" t="s">
        <v>1952</v>
      </c>
      <c r="P2642" s="92"/>
      <c r="Q2642" s="92"/>
      <c r="R2642" s="92"/>
      <c r="S2642" s="92"/>
      <c r="T2642" s="92"/>
      <c r="U2642" s="92"/>
      <c r="V2642" s="92"/>
      <c r="W2642" s="92"/>
      <c r="X2642" s="92"/>
      <c r="Y2642" s="92"/>
      <c r="Z2642" s="92"/>
      <c r="AA2642" s="92"/>
      <c r="AB2642" s="92"/>
      <c r="AC2642" s="93">
        <v>15.45</v>
      </c>
      <c r="AD2642" s="93"/>
    </row>
    <row r="2643" spans="1:30" x14ac:dyDescent="0.25">
      <c r="B2643" s="90" t="s">
        <v>2061</v>
      </c>
      <c r="C2643" s="90"/>
      <c r="D2643" s="90"/>
      <c r="F2643" s="90" t="s">
        <v>391</v>
      </c>
      <c r="G2643" s="90"/>
      <c r="H2643" s="90"/>
      <c r="I2643" s="90"/>
      <c r="J2643" s="90" t="s">
        <v>1080</v>
      </c>
      <c r="K2643" s="90"/>
      <c r="L2643" s="90"/>
      <c r="N2643" s="90" t="s">
        <v>1081</v>
      </c>
      <c r="O2643" s="90"/>
      <c r="P2643" s="90"/>
      <c r="Q2643" s="90"/>
      <c r="R2643" s="90"/>
      <c r="S2643" s="90"/>
      <c r="T2643" s="90"/>
      <c r="U2643" s="90"/>
      <c r="V2643" s="90"/>
      <c r="W2643" s="90"/>
      <c r="X2643" s="90"/>
      <c r="Y2643" s="90"/>
      <c r="Z2643" s="90"/>
      <c r="AA2643" s="90"/>
      <c r="AC2643" s="82">
        <v>562.9</v>
      </c>
      <c r="AD2643" s="82"/>
    </row>
    <row r="2644" spans="1:30" x14ac:dyDescent="0.25">
      <c r="C2644" s="91" t="s">
        <v>2</v>
      </c>
      <c r="G2644" s="91" t="s">
        <v>2</v>
      </c>
      <c r="K2644" s="91" t="s">
        <v>2</v>
      </c>
      <c r="O2644" s="92" t="s">
        <v>2062</v>
      </c>
      <c r="P2644" s="92"/>
      <c r="Q2644" s="92"/>
      <c r="R2644" s="92"/>
      <c r="S2644" s="92"/>
      <c r="T2644" s="92"/>
      <c r="U2644" s="92"/>
      <c r="V2644" s="92"/>
      <c r="W2644" s="92"/>
      <c r="X2644" s="92"/>
      <c r="Y2644" s="92"/>
      <c r="Z2644" s="92"/>
      <c r="AA2644" s="92"/>
      <c r="AB2644" s="92"/>
    </row>
    <row r="2645" spans="1:30" x14ac:dyDescent="0.25">
      <c r="B2645" s="90" t="s">
        <v>497</v>
      </c>
      <c r="C2645" s="90"/>
      <c r="D2645" s="90"/>
      <c r="F2645" s="90" t="s">
        <v>391</v>
      </c>
      <c r="G2645" s="90"/>
      <c r="H2645" s="90"/>
      <c r="I2645" s="90"/>
      <c r="J2645" s="90" t="s">
        <v>292</v>
      </c>
      <c r="K2645" s="90"/>
      <c r="L2645" s="90"/>
      <c r="N2645" s="90" t="s">
        <v>293</v>
      </c>
      <c r="O2645" s="90"/>
      <c r="P2645" s="90"/>
      <c r="Q2645" s="90"/>
      <c r="R2645" s="90"/>
      <c r="S2645" s="90"/>
      <c r="T2645" s="90"/>
      <c r="U2645" s="90"/>
      <c r="V2645" s="90"/>
      <c r="W2645" s="90"/>
      <c r="X2645" s="90"/>
      <c r="Y2645" s="90"/>
      <c r="Z2645" s="90"/>
      <c r="AA2645" s="90"/>
      <c r="AC2645" s="82">
        <v>200.42</v>
      </c>
      <c r="AD2645" s="82"/>
    </row>
    <row r="2646" spans="1:30" x14ac:dyDescent="0.25">
      <c r="C2646" s="91" t="s">
        <v>2</v>
      </c>
      <c r="G2646" s="91" t="s">
        <v>2</v>
      </c>
      <c r="K2646" s="91" t="s">
        <v>2</v>
      </c>
      <c r="O2646" s="92" t="s">
        <v>498</v>
      </c>
      <c r="P2646" s="92"/>
      <c r="Q2646" s="92"/>
      <c r="R2646" s="92"/>
      <c r="S2646" s="92"/>
      <c r="T2646" s="92"/>
      <c r="U2646" s="92"/>
      <c r="V2646" s="92"/>
      <c r="W2646" s="92"/>
      <c r="X2646" s="92"/>
      <c r="Y2646" s="92"/>
      <c r="Z2646" s="92"/>
      <c r="AA2646" s="92"/>
      <c r="AB2646" s="92"/>
      <c r="AC2646" s="93">
        <v>149.84</v>
      </c>
      <c r="AD2646" s="93"/>
    </row>
    <row r="2647" spans="1:30" x14ac:dyDescent="0.25">
      <c r="C2647" s="91" t="s">
        <v>2</v>
      </c>
      <c r="G2647" s="91" t="s">
        <v>2</v>
      </c>
      <c r="K2647" s="91" t="s">
        <v>2</v>
      </c>
      <c r="O2647" s="92" t="s">
        <v>498</v>
      </c>
      <c r="P2647" s="92"/>
      <c r="Q2647" s="92"/>
      <c r="R2647" s="92"/>
      <c r="S2647" s="92"/>
      <c r="T2647" s="92"/>
      <c r="U2647" s="92"/>
      <c r="V2647" s="92"/>
      <c r="W2647" s="92"/>
      <c r="X2647" s="92"/>
      <c r="Y2647" s="92"/>
      <c r="Z2647" s="92"/>
      <c r="AA2647" s="92"/>
      <c r="AB2647" s="92"/>
      <c r="AC2647" s="93">
        <v>25.29</v>
      </c>
      <c r="AD2647" s="93"/>
    </row>
    <row r="2648" spans="1:30" x14ac:dyDescent="0.25">
      <c r="C2648" s="91" t="s">
        <v>2</v>
      </c>
      <c r="G2648" s="91" t="s">
        <v>2</v>
      </c>
      <c r="K2648" s="91" t="s">
        <v>2</v>
      </c>
      <c r="O2648" s="92" t="s">
        <v>498</v>
      </c>
      <c r="P2648" s="92"/>
      <c r="Q2648" s="92"/>
      <c r="R2648" s="92"/>
      <c r="S2648" s="92"/>
      <c r="T2648" s="92"/>
      <c r="U2648" s="92"/>
      <c r="V2648" s="92"/>
      <c r="W2648" s="92"/>
      <c r="X2648" s="92"/>
      <c r="Y2648" s="92"/>
      <c r="Z2648" s="92"/>
      <c r="AA2648" s="92"/>
      <c r="AB2648" s="92"/>
      <c r="AC2648" s="93">
        <v>25.29</v>
      </c>
      <c r="AD2648" s="93"/>
    </row>
    <row r="2649" spans="1:30" x14ac:dyDescent="0.25">
      <c r="B2649" s="90" t="s">
        <v>537</v>
      </c>
      <c r="C2649" s="90"/>
      <c r="D2649" s="90"/>
      <c r="F2649" s="90" t="s">
        <v>62</v>
      </c>
      <c r="G2649" s="90"/>
      <c r="H2649" s="90"/>
      <c r="I2649" s="90"/>
      <c r="J2649" s="90" t="s">
        <v>538</v>
      </c>
      <c r="K2649" s="90"/>
      <c r="L2649" s="90"/>
      <c r="N2649" s="90" t="s">
        <v>539</v>
      </c>
      <c r="O2649" s="90"/>
      <c r="P2649" s="90"/>
      <c r="Q2649" s="90"/>
      <c r="R2649" s="90"/>
      <c r="S2649" s="90"/>
      <c r="T2649" s="90"/>
      <c r="U2649" s="90"/>
      <c r="V2649" s="90"/>
      <c r="W2649" s="90"/>
      <c r="X2649" s="90"/>
      <c r="Y2649" s="90"/>
      <c r="Z2649" s="90"/>
      <c r="AA2649" s="90"/>
      <c r="AC2649" s="82">
        <v>673.07</v>
      </c>
      <c r="AD2649" s="82"/>
    </row>
    <row r="2650" spans="1:30" x14ac:dyDescent="0.25">
      <c r="C2650" s="91" t="s">
        <v>2</v>
      </c>
      <c r="G2650" s="91" t="s">
        <v>2</v>
      </c>
      <c r="K2650" s="91" t="s">
        <v>2</v>
      </c>
      <c r="O2650" s="92" t="s">
        <v>2063</v>
      </c>
      <c r="P2650" s="92"/>
      <c r="Q2650" s="92"/>
      <c r="R2650" s="92"/>
      <c r="S2650" s="92"/>
      <c r="T2650" s="92"/>
      <c r="U2650" s="92"/>
      <c r="V2650" s="92"/>
      <c r="W2650" s="92"/>
      <c r="X2650" s="92"/>
      <c r="Y2650" s="92"/>
      <c r="Z2650" s="92"/>
      <c r="AA2650" s="92"/>
      <c r="AB2650" s="92"/>
      <c r="AC2650" s="93">
        <v>257.52</v>
      </c>
      <c r="AD2650" s="93"/>
    </row>
    <row r="2651" spans="1:30" x14ac:dyDescent="0.25">
      <c r="C2651" s="91" t="s">
        <v>2</v>
      </c>
      <c r="G2651" s="91" t="s">
        <v>2</v>
      </c>
      <c r="K2651" s="91" t="s">
        <v>2</v>
      </c>
      <c r="O2651" s="92" t="s">
        <v>2063</v>
      </c>
      <c r="P2651" s="92"/>
      <c r="Q2651" s="92"/>
      <c r="R2651" s="92"/>
      <c r="S2651" s="92"/>
      <c r="T2651" s="92"/>
      <c r="U2651" s="92"/>
      <c r="V2651" s="92"/>
      <c r="W2651" s="92"/>
      <c r="X2651" s="92"/>
      <c r="Y2651" s="92"/>
      <c r="Z2651" s="92"/>
      <c r="AA2651" s="92"/>
      <c r="AB2651" s="92"/>
      <c r="AC2651" s="93">
        <v>415.55</v>
      </c>
      <c r="AD2651" s="93"/>
    </row>
    <row r="2652" spans="1:30" ht="409.6" customHeight="1" x14ac:dyDescent="0.25"/>
    <row r="2653" spans="1:30" ht="12" customHeight="1" x14ac:dyDescent="0.25"/>
    <row r="2654" spans="1:30" ht="13.5" customHeight="1" x14ac:dyDescent="0.25">
      <c r="A2654" s="85" t="s">
        <v>45</v>
      </c>
      <c r="B2654" s="85"/>
      <c r="C2654" s="85"/>
      <c r="D2654" s="85"/>
      <c r="E2654" s="85"/>
      <c r="F2654" s="85"/>
      <c r="G2654" s="85"/>
      <c r="H2654" s="85"/>
      <c r="I2654" s="85"/>
      <c r="J2654" s="85"/>
      <c r="K2654" s="85"/>
      <c r="L2654" s="85"/>
      <c r="M2654" s="85"/>
      <c r="R2654" s="86" t="s">
        <v>2064</v>
      </c>
      <c r="S2654" s="86"/>
      <c r="T2654" s="86"/>
      <c r="U2654" s="86"/>
      <c r="V2654" s="86"/>
      <c r="W2654" s="86"/>
      <c r="X2654" s="86"/>
      <c r="Y2654" s="86"/>
      <c r="Z2654" s="86"/>
      <c r="AA2654" s="86"/>
      <c r="AB2654" s="86"/>
      <c r="AC2654" s="86"/>
      <c r="AD2654" s="86"/>
    </row>
    <row r="2655" spans="1:30" ht="25.5" customHeight="1" x14ac:dyDescent="0.25">
      <c r="C2655" s="77" t="s">
        <v>47</v>
      </c>
      <c r="D2655" s="77"/>
      <c r="E2655" s="77"/>
      <c r="F2655" s="77"/>
      <c r="G2655" s="77"/>
      <c r="H2655" s="77"/>
      <c r="I2655" s="77"/>
      <c r="J2655" s="77"/>
      <c r="K2655" s="77"/>
      <c r="L2655" s="77"/>
      <c r="M2655" s="77"/>
      <c r="N2655" s="77"/>
      <c r="O2655" s="77"/>
      <c r="P2655" s="77"/>
      <c r="Q2655" s="77"/>
      <c r="R2655" s="77"/>
      <c r="S2655" s="77"/>
      <c r="T2655" s="77"/>
      <c r="U2655" s="77"/>
      <c r="V2655" s="77"/>
      <c r="W2655" s="77"/>
      <c r="X2655" s="77"/>
      <c r="Y2655" s="77"/>
      <c r="Z2655" s="77"/>
      <c r="AA2655" s="77"/>
      <c r="AB2655" s="77"/>
      <c r="AC2655" s="77"/>
    </row>
    <row r="2656" spans="1:30" ht="7.5" customHeight="1" x14ac:dyDescent="0.25"/>
    <row r="2657" spans="1:30" ht="18.75" customHeight="1" x14ac:dyDescent="0.25">
      <c r="I2657" s="87" t="s">
        <v>48</v>
      </c>
      <c r="J2657" s="87"/>
      <c r="K2657" s="87"/>
      <c r="L2657" s="87"/>
      <c r="M2657" s="87"/>
      <c r="N2657" s="87"/>
      <c r="O2657" s="87"/>
      <c r="P2657" s="87"/>
      <c r="S2657" s="88" t="s">
        <v>49</v>
      </c>
      <c r="T2657" s="88"/>
      <c r="U2657" s="88"/>
      <c r="V2657" s="88"/>
      <c r="W2657" s="88"/>
      <c r="X2657" s="88"/>
      <c r="Y2657" s="88"/>
    </row>
    <row r="2658" spans="1:30" ht="6.75" customHeight="1" x14ac:dyDescent="0.25"/>
    <row r="2659" spans="1:30" ht="14.25" customHeight="1" x14ac:dyDescent="0.25">
      <c r="A2659" s="89" t="s">
        <v>1977</v>
      </c>
      <c r="B2659" s="89"/>
      <c r="C2659" s="89"/>
      <c r="D2659" s="89"/>
      <c r="E2659" s="89"/>
      <c r="F2659" s="89"/>
      <c r="G2659" s="89"/>
      <c r="H2659" s="89"/>
      <c r="I2659" s="89"/>
      <c r="J2659" s="89"/>
      <c r="K2659" s="89"/>
      <c r="L2659" s="89"/>
      <c r="M2659" s="89"/>
      <c r="N2659" s="89"/>
      <c r="O2659" s="89"/>
    </row>
    <row r="2660" spans="1:30" x14ac:dyDescent="0.25">
      <c r="B2660" s="79" t="s">
        <v>51</v>
      </c>
      <c r="C2660" s="79"/>
      <c r="D2660" s="79"/>
      <c r="F2660" s="79" t="s">
        <v>52</v>
      </c>
      <c r="G2660" s="79"/>
      <c r="H2660" s="79"/>
      <c r="I2660" s="79"/>
      <c r="J2660" s="79" t="s">
        <v>53</v>
      </c>
      <c r="K2660" s="79"/>
      <c r="L2660" s="79"/>
      <c r="N2660" s="79" t="s">
        <v>54</v>
      </c>
      <c r="O2660" s="79"/>
      <c r="P2660" s="79"/>
      <c r="Q2660" s="79"/>
      <c r="R2660" s="79"/>
      <c r="S2660" s="79"/>
      <c r="T2660" s="79"/>
      <c r="U2660" s="79"/>
      <c r="V2660" s="79"/>
      <c r="W2660" s="79"/>
      <c r="X2660" s="79"/>
      <c r="Y2660" s="79"/>
      <c r="Z2660" s="79"/>
      <c r="AA2660" s="79"/>
      <c r="AC2660" s="80" t="s">
        <v>55</v>
      </c>
      <c r="AD2660" s="80"/>
    </row>
    <row r="2661" spans="1:30" x14ac:dyDescent="0.25">
      <c r="B2661" s="90" t="s">
        <v>2065</v>
      </c>
      <c r="C2661" s="90"/>
      <c r="D2661" s="90"/>
      <c r="F2661" s="90" t="s">
        <v>62</v>
      </c>
      <c r="G2661" s="90"/>
      <c r="H2661" s="90"/>
      <c r="I2661" s="90"/>
      <c r="J2661" s="90" t="s">
        <v>2066</v>
      </c>
      <c r="K2661" s="90"/>
      <c r="L2661" s="90"/>
      <c r="N2661" s="90" t="s">
        <v>2067</v>
      </c>
      <c r="O2661" s="90"/>
      <c r="P2661" s="90"/>
      <c r="Q2661" s="90"/>
      <c r="R2661" s="90"/>
      <c r="S2661" s="90"/>
      <c r="T2661" s="90"/>
      <c r="U2661" s="90"/>
      <c r="V2661" s="90"/>
      <c r="W2661" s="90"/>
      <c r="X2661" s="90"/>
      <c r="Y2661" s="90"/>
      <c r="Z2661" s="90"/>
      <c r="AA2661" s="90"/>
      <c r="AC2661" s="82">
        <v>5023.99</v>
      </c>
      <c r="AD2661" s="82"/>
    </row>
    <row r="2662" spans="1:30" x14ac:dyDescent="0.25">
      <c r="C2662" s="91" t="s">
        <v>2</v>
      </c>
      <c r="G2662" s="91" t="s">
        <v>2</v>
      </c>
      <c r="K2662" s="91" t="s">
        <v>2</v>
      </c>
      <c r="O2662" s="92" t="s">
        <v>2068</v>
      </c>
      <c r="P2662" s="92"/>
      <c r="Q2662" s="92"/>
      <c r="R2662" s="92"/>
      <c r="S2662" s="92"/>
      <c r="T2662" s="92"/>
      <c r="U2662" s="92"/>
      <c r="V2662" s="92"/>
      <c r="W2662" s="92"/>
      <c r="X2662" s="92"/>
      <c r="Y2662" s="92"/>
      <c r="Z2662" s="92"/>
      <c r="AA2662" s="92"/>
      <c r="AB2662" s="92"/>
      <c r="AC2662" s="93">
        <v>40</v>
      </c>
      <c r="AD2662" s="93"/>
    </row>
    <row r="2663" spans="1:30" x14ac:dyDescent="0.25">
      <c r="C2663" s="91" t="s">
        <v>2</v>
      </c>
      <c r="G2663" s="91" t="s">
        <v>2</v>
      </c>
      <c r="K2663" s="91" t="s">
        <v>2</v>
      </c>
      <c r="O2663" s="92" t="s">
        <v>2069</v>
      </c>
      <c r="P2663" s="92"/>
      <c r="Q2663" s="92"/>
      <c r="R2663" s="92"/>
      <c r="S2663" s="92"/>
      <c r="T2663" s="92"/>
      <c r="U2663" s="92"/>
      <c r="V2663" s="92"/>
      <c r="W2663" s="92"/>
      <c r="X2663" s="92"/>
      <c r="Y2663" s="92"/>
      <c r="Z2663" s="92"/>
      <c r="AA2663" s="92"/>
      <c r="AB2663" s="92"/>
      <c r="AC2663" s="93">
        <v>181</v>
      </c>
      <c r="AD2663" s="93"/>
    </row>
    <row r="2664" spans="1:30" x14ac:dyDescent="0.25">
      <c r="C2664" s="91" t="s">
        <v>2</v>
      </c>
      <c r="G2664" s="91" t="s">
        <v>2</v>
      </c>
      <c r="K2664" s="91" t="s">
        <v>2</v>
      </c>
      <c r="O2664" s="92" t="s">
        <v>2070</v>
      </c>
      <c r="P2664" s="92"/>
      <c r="Q2664" s="92"/>
      <c r="R2664" s="92"/>
      <c r="S2664" s="92"/>
      <c r="T2664" s="92"/>
      <c r="U2664" s="92"/>
      <c r="V2664" s="92"/>
      <c r="W2664" s="92"/>
      <c r="X2664" s="92"/>
      <c r="Y2664" s="92"/>
      <c r="Z2664" s="92"/>
      <c r="AA2664" s="92"/>
      <c r="AB2664" s="92"/>
      <c r="AC2664" s="93">
        <v>26</v>
      </c>
      <c r="AD2664" s="93"/>
    </row>
    <row r="2665" spans="1:30" x14ac:dyDescent="0.25">
      <c r="C2665" s="91" t="s">
        <v>2</v>
      </c>
      <c r="G2665" s="91" t="s">
        <v>2</v>
      </c>
      <c r="K2665" s="91" t="s">
        <v>2</v>
      </c>
      <c r="O2665" s="92" t="s">
        <v>2070</v>
      </c>
      <c r="P2665" s="92"/>
      <c r="Q2665" s="92"/>
      <c r="R2665" s="92"/>
      <c r="S2665" s="92"/>
      <c r="T2665" s="92"/>
      <c r="U2665" s="92"/>
      <c r="V2665" s="92"/>
      <c r="W2665" s="92"/>
      <c r="X2665" s="92"/>
      <c r="Y2665" s="92"/>
      <c r="Z2665" s="92"/>
      <c r="AA2665" s="92"/>
      <c r="AB2665" s="92"/>
      <c r="AC2665" s="93">
        <v>26</v>
      </c>
      <c r="AD2665" s="93"/>
    </row>
    <row r="2666" spans="1:30" x14ac:dyDescent="0.25">
      <c r="C2666" s="91" t="s">
        <v>2</v>
      </c>
      <c r="G2666" s="91" t="s">
        <v>2</v>
      </c>
      <c r="K2666" s="91" t="s">
        <v>2</v>
      </c>
      <c r="O2666" s="92" t="s">
        <v>2070</v>
      </c>
      <c r="P2666" s="92"/>
      <c r="Q2666" s="92"/>
      <c r="R2666" s="92"/>
      <c r="S2666" s="92"/>
      <c r="T2666" s="92"/>
      <c r="U2666" s="92"/>
      <c r="V2666" s="92"/>
      <c r="W2666" s="92"/>
      <c r="X2666" s="92"/>
      <c r="Y2666" s="92"/>
      <c r="Z2666" s="92"/>
      <c r="AA2666" s="92"/>
      <c r="AB2666" s="92"/>
      <c r="AC2666" s="93">
        <v>41.5</v>
      </c>
      <c r="AD2666" s="93"/>
    </row>
    <row r="2667" spans="1:30" x14ac:dyDescent="0.25">
      <c r="C2667" s="91" t="s">
        <v>2</v>
      </c>
      <c r="G2667" s="91" t="s">
        <v>2</v>
      </c>
      <c r="K2667" s="91" t="s">
        <v>2</v>
      </c>
      <c r="O2667" s="92" t="s">
        <v>2070</v>
      </c>
      <c r="P2667" s="92"/>
      <c r="Q2667" s="92"/>
      <c r="R2667" s="92"/>
      <c r="S2667" s="92"/>
      <c r="T2667" s="92"/>
      <c r="U2667" s="92"/>
      <c r="V2667" s="92"/>
      <c r="W2667" s="92"/>
      <c r="X2667" s="92"/>
      <c r="Y2667" s="92"/>
      <c r="Z2667" s="92"/>
      <c r="AA2667" s="92"/>
      <c r="AB2667" s="92"/>
      <c r="AC2667" s="93">
        <v>41.5</v>
      </c>
      <c r="AD2667" s="93"/>
    </row>
    <row r="2668" spans="1:30" x14ac:dyDescent="0.25">
      <c r="C2668" s="91" t="s">
        <v>2</v>
      </c>
      <c r="G2668" s="91" t="s">
        <v>2</v>
      </c>
      <c r="K2668" s="91" t="s">
        <v>2</v>
      </c>
      <c r="O2668" s="92" t="s">
        <v>2070</v>
      </c>
      <c r="P2668" s="92"/>
      <c r="Q2668" s="92"/>
      <c r="R2668" s="92"/>
      <c r="S2668" s="92"/>
      <c r="T2668" s="92"/>
      <c r="U2668" s="92"/>
      <c r="V2668" s="92"/>
      <c r="W2668" s="92"/>
      <c r="X2668" s="92"/>
      <c r="Y2668" s="92"/>
      <c r="Z2668" s="92"/>
      <c r="AA2668" s="92"/>
      <c r="AB2668" s="92"/>
      <c r="AC2668" s="93">
        <v>30</v>
      </c>
      <c r="AD2668" s="93"/>
    </row>
    <row r="2669" spans="1:30" x14ac:dyDescent="0.25">
      <c r="C2669" s="91" t="s">
        <v>2</v>
      </c>
      <c r="G2669" s="91" t="s">
        <v>2</v>
      </c>
      <c r="K2669" s="91" t="s">
        <v>2</v>
      </c>
      <c r="O2669" s="92" t="s">
        <v>2070</v>
      </c>
      <c r="P2669" s="92"/>
      <c r="Q2669" s="92"/>
      <c r="R2669" s="92"/>
      <c r="S2669" s="92"/>
      <c r="T2669" s="92"/>
      <c r="U2669" s="92"/>
      <c r="V2669" s="92"/>
      <c r="W2669" s="92"/>
      <c r="X2669" s="92"/>
      <c r="Y2669" s="92"/>
      <c r="Z2669" s="92"/>
      <c r="AA2669" s="92"/>
      <c r="AB2669" s="92"/>
      <c r="AC2669" s="93">
        <v>30</v>
      </c>
      <c r="AD2669" s="93"/>
    </row>
    <row r="2670" spans="1:30" x14ac:dyDescent="0.25">
      <c r="C2670" s="91" t="s">
        <v>2</v>
      </c>
      <c r="G2670" s="91" t="s">
        <v>2</v>
      </c>
      <c r="K2670" s="91" t="s">
        <v>2</v>
      </c>
      <c r="O2670" s="92" t="s">
        <v>2070</v>
      </c>
      <c r="P2670" s="92"/>
      <c r="Q2670" s="92"/>
      <c r="R2670" s="92"/>
      <c r="S2670" s="92"/>
      <c r="T2670" s="92"/>
      <c r="U2670" s="92"/>
      <c r="V2670" s="92"/>
      <c r="W2670" s="92"/>
      <c r="X2670" s="92"/>
      <c r="Y2670" s="92"/>
      <c r="Z2670" s="92"/>
      <c r="AA2670" s="92"/>
      <c r="AB2670" s="92"/>
      <c r="AC2670" s="93">
        <v>31.25</v>
      </c>
      <c r="AD2670" s="93"/>
    </row>
    <row r="2671" spans="1:30" x14ac:dyDescent="0.25">
      <c r="C2671" s="91" t="s">
        <v>2</v>
      </c>
      <c r="G2671" s="91" t="s">
        <v>2</v>
      </c>
      <c r="K2671" s="91" t="s">
        <v>2</v>
      </c>
      <c r="O2671" s="92" t="s">
        <v>2070</v>
      </c>
      <c r="P2671" s="92"/>
      <c r="Q2671" s="92"/>
      <c r="R2671" s="92"/>
      <c r="S2671" s="92"/>
      <c r="T2671" s="92"/>
      <c r="U2671" s="92"/>
      <c r="V2671" s="92"/>
      <c r="W2671" s="92"/>
      <c r="X2671" s="92"/>
      <c r="Y2671" s="92"/>
      <c r="Z2671" s="92"/>
      <c r="AA2671" s="92"/>
      <c r="AB2671" s="92"/>
      <c r="AC2671" s="93">
        <v>31.25</v>
      </c>
      <c r="AD2671" s="93"/>
    </row>
    <row r="2672" spans="1:30" x14ac:dyDescent="0.25">
      <c r="C2672" s="91" t="s">
        <v>2</v>
      </c>
      <c r="G2672" s="91" t="s">
        <v>2</v>
      </c>
      <c r="K2672" s="91" t="s">
        <v>2</v>
      </c>
      <c r="O2672" s="92" t="s">
        <v>2070</v>
      </c>
      <c r="P2672" s="92"/>
      <c r="Q2672" s="92"/>
      <c r="R2672" s="92"/>
      <c r="S2672" s="92"/>
      <c r="T2672" s="92"/>
      <c r="U2672" s="92"/>
      <c r="V2672" s="92"/>
      <c r="W2672" s="92"/>
      <c r="X2672" s="92"/>
      <c r="Y2672" s="92"/>
      <c r="Z2672" s="92"/>
      <c r="AA2672" s="92"/>
      <c r="AB2672" s="92"/>
      <c r="AC2672" s="93">
        <v>77.25</v>
      </c>
      <c r="AD2672" s="93"/>
    </row>
    <row r="2673" spans="3:30" x14ac:dyDescent="0.25">
      <c r="C2673" s="91" t="s">
        <v>2</v>
      </c>
      <c r="G2673" s="91" t="s">
        <v>2</v>
      </c>
      <c r="K2673" s="91" t="s">
        <v>2</v>
      </c>
      <c r="O2673" s="92" t="s">
        <v>2071</v>
      </c>
      <c r="P2673" s="92"/>
      <c r="Q2673" s="92"/>
      <c r="R2673" s="92"/>
      <c r="S2673" s="92"/>
      <c r="T2673" s="92"/>
      <c r="U2673" s="92"/>
      <c r="V2673" s="92"/>
      <c r="W2673" s="92"/>
      <c r="X2673" s="92"/>
      <c r="Y2673" s="92"/>
      <c r="Z2673" s="92"/>
      <c r="AA2673" s="92"/>
      <c r="AB2673" s="92"/>
      <c r="AC2673" s="93">
        <v>46.75</v>
      </c>
      <c r="AD2673" s="93"/>
    </row>
    <row r="2674" spans="3:30" x14ac:dyDescent="0.25">
      <c r="C2674" s="91" t="s">
        <v>2</v>
      </c>
      <c r="G2674" s="91" t="s">
        <v>2</v>
      </c>
      <c r="K2674" s="91" t="s">
        <v>2</v>
      </c>
      <c r="O2674" s="92" t="s">
        <v>2071</v>
      </c>
      <c r="P2674" s="92"/>
      <c r="Q2674" s="92"/>
      <c r="R2674" s="92"/>
      <c r="S2674" s="92"/>
      <c r="T2674" s="92"/>
      <c r="U2674" s="92"/>
      <c r="V2674" s="92"/>
      <c r="W2674" s="92"/>
      <c r="X2674" s="92"/>
      <c r="Y2674" s="92"/>
      <c r="Z2674" s="92"/>
      <c r="AA2674" s="92"/>
      <c r="AB2674" s="92"/>
      <c r="AC2674" s="93">
        <v>20</v>
      </c>
      <c r="AD2674" s="93"/>
    </row>
    <row r="2675" spans="3:30" x14ac:dyDescent="0.25">
      <c r="C2675" s="91" t="s">
        <v>2</v>
      </c>
      <c r="G2675" s="91" t="s">
        <v>2</v>
      </c>
      <c r="K2675" s="91" t="s">
        <v>2</v>
      </c>
      <c r="O2675" s="92" t="s">
        <v>2071</v>
      </c>
      <c r="P2675" s="92"/>
      <c r="Q2675" s="92"/>
      <c r="R2675" s="92"/>
      <c r="S2675" s="92"/>
      <c r="T2675" s="92"/>
      <c r="U2675" s="92"/>
      <c r="V2675" s="92"/>
      <c r="W2675" s="92"/>
      <c r="X2675" s="92"/>
      <c r="Y2675" s="92"/>
      <c r="Z2675" s="92"/>
      <c r="AA2675" s="92"/>
      <c r="AB2675" s="92"/>
      <c r="AC2675" s="93">
        <v>30</v>
      </c>
      <c r="AD2675" s="93"/>
    </row>
    <row r="2676" spans="3:30" x14ac:dyDescent="0.25">
      <c r="C2676" s="91" t="s">
        <v>2</v>
      </c>
      <c r="G2676" s="91" t="s">
        <v>2</v>
      </c>
      <c r="K2676" s="91" t="s">
        <v>2</v>
      </c>
      <c r="O2676" s="92" t="s">
        <v>2071</v>
      </c>
      <c r="P2676" s="92"/>
      <c r="Q2676" s="92"/>
      <c r="R2676" s="92"/>
      <c r="S2676" s="92"/>
      <c r="T2676" s="92"/>
      <c r="U2676" s="92"/>
      <c r="V2676" s="92"/>
      <c r="W2676" s="92"/>
      <c r="X2676" s="92"/>
      <c r="Y2676" s="92"/>
      <c r="Z2676" s="92"/>
      <c r="AA2676" s="92"/>
      <c r="AB2676" s="92"/>
      <c r="AC2676" s="93">
        <v>31.24</v>
      </c>
      <c r="AD2676" s="93"/>
    </row>
    <row r="2677" spans="3:30" x14ac:dyDescent="0.25">
      <c r="C2677" s="91" t="s">
        <v>2</v>
      </c>
      <c r="G2677" s="91" t="s">
        <v>2</v>
      </c>
      <c r="K2677" s="91" t="s">
        <v>2</v>
      </c>
      <c r="O2677" s="92" t="s">
        <v>2071</v>
      </c>
      <c r="P2677" s="92"/>
      <c r="Q2677" s="92"/>
      <c r="R2677" s="92"/>
      <c r="S2677" s="92"/>
      <c r="T2677" s="92"/>
      <c r="U2677" s="92"/>
      <c r="V2677" s="92"/>
      <c r="W2677" s="92"/>
      <c r="X2677" s="92"/>
      <c r="Y2677" s="92"/>
      <c r="Z2677" s="92"/>
      <c r="AA2677" s="92"/>
      <c r="AB2677" s="92"/>
      <c r="AC2677" s="93">
        <v>46.75</v>
      </c>
      <c r="AD2677" s="93"/>
    </row>
    <row r="2678" spans="3:30" x14ac:dyDescent="0.25">
      <c r="C2678" s="91" t="s">
        <v>2</v>
      </c>
      <c r="G2678" s="91" t="s">
        <v>2</v>
      </c>
      <c r="K2678" s="91" t="s">
        <v>2</v>
      </c>
      <c r="O2678" s="92" t="s">
        <v>2072</v>
      </c>
      <c r="P2678" s="92"/>
      <c r="Q2678" s="92"/>
      <c r="R2678" s="92"/>
      <c r="S2678" s="92"/>
      <c r="T2678" s="92"/>
      <c r="U2678" s="92"/>
      <c r="V2678" s="92"/>
      <c r="W2678" s="92"/>
      <c r="X2678" s="92"/>
      <c r="Y2678" s="92"/>
      <c r="Z2678" s="92"/>
      <c r="AA2678" s="92"/>
      <c r="AB2678" s="92"/>
      <c r="AC2678" s="93">
        <v>1950</v>
      </c>
      <c r="AD2678" s="93"/>
    </row>
    <row r="2679" spans="3:30" x14ac:dyDescent="0.25">
      <c r="C2679" s="91" t="s">
        <v>2</v>
      </c>
      <c r="G2679" s="91" t="s">
        <v>2</v>
      </c>
      <c r="K2679" s="91" t="s">
        <v>2</v>
      </c>
      <c r="O2679" s="92" t="s">
        <v>2070</v>
      </c>
      <c r="P2679" s="92"/>
      <c r="Q2679" s="92"/>
      <c r="R2679" s="92"/>
      <c r="S2679" s="92"/>
      <c r="T2679" s="92"/>
      <c r="U2679" s="92"/>
      <c r="V2679" s="92"/>
      <c r="W2679" s="92"/>
      <c r="X2679" s="92"/>
      <c r="Y2679" s="92"/>
      <c r="Z2679" s="92"/>
      <c r="AA2679" s="92"/>
      <c r="AB2679" s="92"/>
      <c r="AC2679" s="93">
        <v>15.75</v>
      </c>
      <c r="AD2679" s="93"/>
    </row>
    <row r="2680" spans="3:30" x14ac:dyDescent="0.25">
      <c r="C2680" s="91" t="s">
        <v>2</v>
      </c>
      <c r="G2680" s="91" t="s">
        <v>2</v>
      </c>
      <c r="K2680" s="91" t="s">
        <v>2</v>
      </c>
      <c r="O2680" s="92" t="s">
        <v>2070</v>
      </c>
      <c r="P2680" s="92"/>
      <c r="Q2680" s="92"/>
      <c r="R2680" s="92"/>
      <c r="S2680" s="92"/>
      <c r="T2680" s="92"/>
      <c r="U2680" s="92"/>
      <c r="V2680" s="92"/>
      <c r="W2680" s="92"/>
      <c r="X2680" s="92"/>
      <c r="Y2680" s="92"/>
      <c r="Z2680" s="92"/>
      <c r="AA2680" s="92"/>
      <c r="AB2680" s="92"/>
      <c r="AC2680" s="93">
        <v>15.75</v>
      </c>
      <c r="AD2680" s="93"/>
    </row>
    <row r="2681" spans="3:30" x14ac:dyDescent="0.25">
      <c r="C2681" s="91" t="s">
        <v>2</v>
      </c>
      <c r="G2681" s="91" t="s">
        <v>2</v>
      </c>
      <c r="K2681" s="91" t="s">
        <v>2</v>
      </c>
      <c r="O2681" s="92" t="s">
        <v>2070</v>
      </c>
      <c r="P2681" s="92"/>
      <c r="Q2681" s="92"/>
      <c r="R2681" s="92"/>
      <c r="S2681" s="92"/>
      <c r="T2681" s="92"/>
      <c r="U2681" s="92"/>
      <c r="V2681" s="92"/>
      <c r="W2681" s="92"/>
      <c r="X2681" s="92"/>
      <c r="Y2681" s="92"/>
      <c r="Z2681" s="92"/>
      <c r="AA2681" s="92"/>
      <c r="AB2681" s="92"/>
      <c r="AC2681" s="93">
        <v>36.25</v>
      </c>
      <c r="AD2681" s="93"/>
    </row>
    <row r="2682" spans="3:30" x14ac:dyDescent="0.25">
      <c r="C2682" s="91" t="s">
        <v>2</v>
      </c>
      <c r="G2682" s="91" t="s">
        <v>2</v>
      </c>
      <c r="K2682" s="91" t="s">
        <v>2</v>
      </c>
      <c r="O2682" s="92" t="s">
        <v>2070</v>
      </c>
      <c r="P2682" s="92"/>
      <c r="Q2682" s="92"/>
      <c r="R2682" s="92"/>
      <c r="S2682" s="92"/>
      <c r="T2682" s="92"/>
      <c r="U2682" s="92"/>
      <c r="V2682" s="92"/>
      <c r="W2682" s="92"/>
      <c r="X2682" s="92"/>
      <c r="Y2682" s="92"/>
      <c r="Z2682" s="92"/>
      <c r="AA2682" s="92"/>
      <c r="AB2682" s="92"/>
      <c r="AC2682" s="93">
        <v>66</v>
      </c>
      <c r="AD2682" s="93"/>
    </row>
    <row r="2683" spans="3:30" x14ac:dyDescent="0.25">
      <c r="C2683" s="91" t="s">
        <v>2</v>
      </c>
      <c r="G2683" s="91" t="s">
        <v>2</v>
      </c>
      <c r="K2683" s="91" t="s">
        <v>2</v>
      </c>
      <c r="O2683" s="92" t="s">
        <v>2070</v>
      </c>
      <c r="P2683" s="92"/>
      <c r="Q2683" s="92"/>
      <c r="R2683" s="92"/>
      <c r="S2683" s="92"/>
      <c r="T2683" s="92"/>
      <c r="U2683" s="92"/>
      <c r="V2683" s="92"/>
      <c r="W2683" s="92"/>
      <c r="X2683" s="92"/>
      <c r="Y2683" s="92"/>
      <c r="Z2683" s="92"/>
      <c r="AA2683" s="92"/>
      <c r="AB2683" s="92"/>
      <c r="AC2683" s="93">
        <v>35</v>
      </c>
      <c r="AD2683" s="93"/>
    </row>
    <row r="2684" spans="3:30" x14ac:dyDescent="0.25">
      <c r="C2684" s="91" t="s">
        <v>2</v>
      </c>
      <c r="G2684" s="91" t="s">
        <v>2</v>
      </c>
      <c r="K2684" s="91" t="s">
        <v>2</v>
      </c>
      <c r="O2684" s="92" t="s">
        <v>2070</v>
      </c>
      <c r="P2684" s="92"/>
      <c r="Q2684" s="92"/>
      <c r="R2684" s="92"/>
      <c r="S2684" s="92"/>
      <c r="T2684" s="92"/>
      <c r="U2684" s="92"/>
      <c r="V2684" s="92"/>
      <c r="W2684" s="92"/>
      <c r="X2684" s="92"/>
      <c r="Y2684" s="92"/>
      <c r="Z2684" s="92"/>
      <c r="AA2684" s="92"/>
      <c r="AB2684" s="92"/>
      <c r="AC2684" s="93">
        <v>125</v>
      </c>
      <c r="AD2684" s="93"/>
    </row>
    <row r="2685" spans="3:30" x14ac:dyDescent="0.25">
      <c r="C2685" s="91" t="s">
        <v>2</v>
      </c>
      <c r="G2685" s="91" t="s">
        <v>2</v>
      </c>
      <c r="K2685" s="91" t="s">
        <v>2</v>
      </c>
      <c r="O2685" s="92" t="s">
        <v>2073</v>
      </c>
      <c r="P2685" s="92"/>
      <c r="Q2685" s="92"/>
      <c r="R2685" s="92"/>
      <c r="S2685" s="92"/>
      <c r="T2685" s="92"/>
      <c r="U2685" s="92"/>
      <c r="V2685" s="92"/>
      <c r="W2685" s="92"/>
      <c r="X2685" s="92"/>
      <c r="Y2685" s="92"/>
      <c r="Z2685" s="92"/>
      <c r="AA2685" s="92"/>
      <c r="AB2685" s="92"/>
      <c r="AC2685" s="93">
        <v>41.5</v>
      </c>
      <c r="AD2685" s="93"/>
    </row>
    <row r="2686" spans="3:30" x14ac:dyDescent="0.25">
      <c r="C2686" s="91" t="s">
        <v>2</v>
      </c>
      <c r="G2686" s="91" t="s">
        <v>2</v>
      </c>
      <c r="K2686" s="91" t="s">
        <v>2</v>
      </c>
      <c r="O2686" s="92" t="s">
        <v>2074</v>
      </c>
      <c r="P2686" s="92"/>
      <c r="Q2686" s="92"/>
      <c r="R2686" s="92"/>
      <c r="S2686" s="92"/>
      <c r="T2686" s="92"/>
      <c r="U2686" s="92"/>
      <c r="V2686" s="92"/>
      <c r="W2686" s="92"/>
      <c r="X2686" s="92"/>
      <c r="Y2686" s="92"/>
      <c r="Z2686" s="92"/>
      <c r="AA2686" s="92"/>
      <c r="AB2686" s="92"/>
      <c r="AC2686" s="93">
        <v>65</v>
      </c>
      <c r="AD2686" s="93"/>
    </row>
    <row r="2687" spans="3:30" x14ac:dyDescent="0.25">
      <c r="C2687" s="91" t="s">
        <v>2</v>
      </c>
      <c r="G2687" s="91" t="s">
        <v>2</v>
      </c>
      <c r="K2687" s="91" t="s">
        <v>2</v>
      </c>
      <c r="O2687" s="92" t="s">
        <v>2075</v>
      </c>
      <c r="P2687" s="92"/>
      <c r="Q2687" s="92"/>
      <c r="R2687" s="92"/>
      <c r="S2687" s="92"/>
      <c r="T2687" s="92"/>
      <c r="U2687" s="92"/>
      <c r="V2687" s="92"/>
      <c r="W2687" s="92"/>
      <c r="X2687" s="92"/>
      <c r="Y2687" s="92"/>
      <c r="Z2687" s="92"/>
      <c r="AA2687" s="92"/>
      <c r="AB2687" s="92"/>
      <c r="AC2687" s="93">
        <v>60</v>
      </c>
      <c r="AD2687" s="93"/>
    </row>
    <row r="2688" spans="3:30" x14ac:dyDescent="0.25">
      <c r="C2688" s="91" t="s">
        <v>2</v>
      </c>
      <c r="G2688" s="91" t="s">
        <v>2</v>
      </c>
      <c r="K2688" s="91" t="s">
        <v>2</v>
      </c>
      <c r="O2688" s="92" t="s">
        <v>2071</v>
      </c>
      <c r="P2688" s="92"/>
      <c r="Q2688" s="92"/>
      <c r="R2688" s="92"/>
      <c r="S2688" s="92"/>
      <c r="T2688" s="92"/>
      <c r="U2688" s="92"/>
      <c r="V2688" s="92"/>
      <c r="W2688" s="92"/>
      <c r="X2688" s="92"/>
      <c r="Y2688" s="92"/>
      <c r="Z2688" s="92"/>
      <c r="AA2688" s="92"/>
      <c r="AB2688" s="92"/>
      <c r="AC2688" s="93">
        <v>20</v>
      </c>
      <c r="AD2688" s="93"/>
    </row>
    <row r="2689" spans="3:30" x14ac:dyDescent="0.25">
      <c r="C2689" s="91" t="s">
        <v>2</v>
      </c>
      <c r="G2689" s="91" t="s">
        <v>2</v>
      </c>
      <c r="K2689" s="91" t="s">
        <v>2</v>
      </c>
      <c r="O2689" s="92" t="s">
        <v>2070</v>
      </c>
      <c r="P2689" s="92"/>
      <c r="Q2689" s="92"/>
      <c r="R2689" s="92"/>
      <c r="S2689" s="92"/>
      <c r="T2689" s="92"/>
      <c r="U2689" s="92"/>
      <c r="V2689" s="92"/>
      <c r="W2689" s="92"/>
      <c r="X2689" s="92"/>
      <c r="Y2689" s="92"/>
      <c r="Z2689" s="92"/>
      <c r="AA2689" s="92"/>
      <c r="AB2689" s="92"/>
      <c r="AC2689" s="93">
        <v>46.75</v>
      </c>
      <c r="AD2689" s="93"/>
    </row>
    <row r="2690" spans="3:30" x14ac:dyDescent="0.25">
      <c r="C2690" s="91" t="s">
        <v>2</v>
      </c>
      <c r="G2690" s="91" t="s">
        <v>2</v>
      </c>
      <c r="K2690" s="91" t="s">
        <v>2</v>
      </c>
      <c r="O2690" s="92" t="s">
        <v>2070</v>
      </c>
      <c r="P2690" s="92"/>
      <c r="Q2690" s="92"/>
      <c r="R2690" s="92"/>
      <c r="S2690" s="92"/>
      <c r="T2690" s="92"/>
      <c r="U2690" s="92"/>
      <c r="V2690" s="92"/>
      <c r="W2690" s="92"/>
      <c r="X2690" s="92"/>
      <c r="Y2690" s="92"/>
      <c r="Z2690" s="92"/>
      <c r="AA2690" s="92"/>
      <c r="AB2690" s="92"/>
      <c r="AC2690" s="93">
        <v>46.75</v>
      </c>
      <c r="AD2690" s="93"/>
    </row>
    <row r="2691" spans="3:30" x14ac:dyDescent="0.25">
      <c r="C2691" s="91" t="s">
        <v>2</v>
      </c>
      <c r="G2691" s="91" t="s">
        <v>2</v>
      </c>
      <c r="K2691" s="91" t="s">
        <v>2</v>
      </c>
      <c r="O2691" s="92" t="s">
        <v>2070</v>
      </c>
      <c r="P2691" s="92"/>
      <c r="Q2691" s="92"/>
      <c r="R2691" s="92"/>
      <c r="S2691" s="92"/>
      <c r="T2691" s="92"/>
      <c r="U2691" s="92"/>
      <c r="V2691" s="92"/>
      <c r="W2691" s="92"/>
      <c r="X2691" s="92"/>
      <c r="Y2691" s="92"/>
      <c r="Z2691" s="92"/>
      <c r="AA2691" s="92"/>
      <c r="AB2691" s="92"/>
      <c r="AC2691" s="93">
        <v>15.75</v>
      </c>
      <c r="AD2691" s="93"/>
    </row>
    <row r="2692" spans="3:30" x14ac:dyDescent="0.25">
      <c r="C2692" s="91" t="s">
        <v>2</v>
      </c>
      <c r="G2692" s="91" t="s">
        <v>2</v>
      </c>
      <c r="K2692" s="91" t="s">
        <v>2</v>
      </c>
      <c r="O2692" s="92" t="s">
        <v>2070</v>
      </c>
      <c r="P2692" s="92"/>
      <c r="Q2692" s="92"/>
      <c r="R2692" s="92"/>
      <c r="S2692" s="92"/>
      <c r="T2692" s="92"/>
      <c r="U2692" s="92"/>
      <c r="V2692" s="92"/>
      <c r="W2692" s="92"/>
      <c r="X2692" s="92"/>
      <c r="Y2692" s="92"/>
      <c r="Z2692" s="92"/>
      <c r="AA2692" s="92"/>
      <c r="AB2692" s="92"/>
      <c r="AC2692" s="93">
        <v>41.5</v>
      </c>
      <c r="AD2692" s="93"/>
    </row>
    <row r="2693" spans="3:30" x14ac:dyDescent="0.25">
      <c r="C2693" s="91" t="s">
        <v>2</v>
      </c>
      <c r="G2693" s="91" t="s">
        <v>2</v>
      </c>
      <c r="K2693" s="91" t="s">
        <v>2</v>
      </c>
      <c r="O2693" s="92" t="s">
        <v>2070</v>
      </c>
      <c r="P2693" s="92"/>
      <c r="Q2693" s="92"/>
      <c r="R2693" s="92"/>
      <c r="S2693" s="92"/>
      <c r="T2693" s="92"/>
      <c r="U2693" s="92"/>
      <c r="V2693" s="92"/>
      <c r="W2693" s="92"/>
      <c r="X2693" s="92"/>
      <c r="Y2693" s="92"/>
      <c r="Z2693" s="92"/>
      <c r="AA2693" s="92"/>
      <c r="AB2693" s="92"/>
      <c r="AC2693" s="93">
        <v>41.5</v>
      </c>
      <c r="AD2693" s="93"/>
    </row>
    <row r="2694" spans="3:30" x14ac:dyDescent="0.25">
      <c r="C2694" s="91" t="s">
        <v>2</v>
      </c>
      <c r="G2694" s="91" t="s">
        <v>2</v>
      </c>
      <c r="K2694" s="91" t="s">
        <v>2</v>
      </c>
      <c r="O2694" s="92" t="s">
        <v>2070</v>
      </c>
      <c r="P2694" s="92"/>
      <c r="Q2694" s="92"/>
      <c r="R2694" s="92"/>
      <c r="S2694" s="92"/>
      <c r="T2694" s="92"/>
      <c r="U2694" s="92"/>
      <c r="V2694" s="92"/>
      <c r="W2694" s="92"/>
      <c r="X2694" s="92"/>
      <c r="Y2694" s="92"/>
      <c r="Z2694" s="92"/>
      <c r="AA2694" s="92"/>
      <c r="AB2694" s="92"/>
      <c r="AC2694" s="93">
        <v>36.25</v>
      </c>
      <c r="AD2694" s="93"/>
    </row>
    <row r="2695" spans="3:30" x14ac:dyDescent="0.25">
      <c r="C2695" s="91" t="s">
        <v>2</v>
      </c>
      <c r="G2695" s="91" t="s">
        <v>2</v>
      </c>
      <c r="K2695" s="91" t="s">
        <v>2</v>
      </c>
      <c r="O2695" s="92" t="s">
        <v>2070</v>
      </c>
      <c r="P2695" s="92"/>
      <c r="Q2695" s="92"/>
      <c r="R2695" s="92"/>
      <c r="S2695" s="92"/>
      <c r="T2695" s="92"/>
      <c r="U2695" s="92"/>
      <c r="V2695" s="92"/>
      <c r="W2695" s="92"/>
      <c r="X2695" s="92"/>
      <c r="Y2695" s="92"/>
      <c r="Z2695" s="92"/>
      <c r="AA2695" s="92"/>
      <c r="AB2695" s="92"/>
      <c r="AC2695" s="93">
        <v>232.75</v>
      </c>
      <c r="AD2695" s="93"/>
    </row>
    <row r="2696" spans="3:30" x14ac:dyDescent="0.25">
      <c r="C2696" s="91" t="s">
        <v>2</v>
      </c>
      <c r="G2696" s="91" t="s">
        <v>2</v>
      </c>
      <c r="K2696" s="91" t="s">
        <v>2</v>
      </c>
      <c r="O2696" s="92" t="s">
        <v>2070</v>
      </c>
      <c r="P2696" s="92"/>
      <c r="Q2696" s="92"/>
      <c r="R2696" s="92"/>
      <c r="S2696" s="92"/>
      <c r="T2696" s="92"/>
      <c r="U2696" s="92"/>
      <c r="V2696" s="92"/>
      <c r="W2696" s="92"/>
      <c r="X2696" s="92"/>
      <c r="Y2696" s="92"/>
      <c r="Z2696" s="92"/>
      <c r="AA2696" s="92"/>
      <c r="AB2696" s="92"/>
      <c r="AC2696" s="93">
        <v>63.25</v>
      </c>
      <c r="AD2696" s="93"/>
    </row>
    <row r="2697" spans="3:30" x14ac:dyDescent="0.25">
      <c r="C2697" s="91" t="s">
        <v>2</v>
      </c>
      <c r="G2697" s="91" t="s">
        <v>2</v>
      </c>
      <c r="K2697" s="91" t="s">
        <v>2</v>
      </c>
      <c r="O2697" s="92" t="s">
        <v>2070</v>
      </c>
      <c r="P2697" s="92"/>
      <c r="Q2697" s="92"/>
      <c r="R2697" s="92"/>
      <c r="S2697" s="92"/>
      <c r="T2697" s="92"/>
      <c r="U2697" s="92"/>
      <c r="V2697" s="92"/>
      <c r="W2697" s="92"/>
      <c r="X2697" s="92"/>
      <c r="Y2697" s="92"/>
      <c r="Z2697" s="92"/>
      <c r="AA2697" s="92"/>
      <c r="AB2697" s="92"/>
      <c r="AC2697" s="93">
        <v>63.25</v>
      </c>
      <c r="AD2697" s="93"/>
    </row>
    <row r="2698" spans="3:30" x14ac:dyDescent="0.25">
      <c r="C2698" s="91" t="s">
        <v>2</v>
      </c>
      <c r="G2698" s="91" t="s">
        <v>2</v>
      </c>
      <c r="K2698" s="91" t="s">
        <v>2</v>
      </c>
      <c r="O2698" s="92" t="s">
        <v>2075</v>
      </c>
      <c r="P2698" s="92"/>
      <c r="Q2698" s="92"/>
      <c r="R2698" s="92"/>
      <c r="S2698" s="92"/>
      <c r="T2698" s="92"/>
      <c r="U2698" s="92"/>
      <c r="V2698" s="92"/>
      <c r="W2698" s="92"/>
      <c r="X2698" s="92"/>
      <c r="Y2698" s="92"/>
      <c r="Z2698" s="92"/>
      <c r="AA2698" s="92"/>
      <c r="AB2698" s="92"/>
      <c r="AC2698" s="93">
        <v>41.5</v>
      </c>
      <c r="AD2698" s="93"/>
    </row>
    <row r="2699" spans="3:30" x14ac:dyDescent="0.25">
      <c r="C2699" s="91" t="s">
        <v>2</v>
      </c>
      <c r="G2699" s="91" t="s">
        <v>2</v>
      </c>
      <c r="K2699" s="91" t="s">
        <v>2</v>
      </c>
      <c r="O2699" s="92" t="s">
        <v>2075</v>
      </c>
      <c r="P2699" s="92"/>
      <c r="Q2699" s="92"/>
      <c r="R2699" s="92"/>
      <c r="S2699" s="92"/>
      <c r="T2699" s="92"/>
      <c r="U2699" s="92"/>
      <c r="V2699" s="92"/>
      <c r="W2699" s="92"/>
      <c r="X2699" s="92"/>
      <c r="Y2699" s="92"/>
      <c r="Z2699" s="92"/>
      <c r="AA2699" s="92"/>
      <c r="AB2699" s="92"/>
      <c r="AC2699" s="93">
        <v>60</v>
      </c>
      <c r="AD2699" s="93"/>
    </row>
    <row r="2700" spans="3:30" x14ac:dyDescent="0.25">
      <c r="C2700" s="91" t="s">
        <v>2</v>
      </c>
      <c r="G2700" s="91" t="s">
        <v>2</v>
      </c>
      <c r="K2700" s="91" t="s">
        <v>2</v>
      </c>
      <c r="O2700" s="92" t="s">
        <v>2076</v>
      </c>
      <c r="P2700" s="92"/>
      <c r="Q2700" s="92"/>
      <c r="R2700" s="92"/>
      <c r="S2700" s="92"/>
      <c r="T2700" s="92"/>
      <c r="U2700" s="92"/>
      <c r="V2700" s="92"/>
      <c r="W2700" s="92"/>
      <c r="X2700" s="92"/>
      <c r="Y2700" s="92"/>
      <c r="Z2700" s="92"/>
      <c r="AA2700" s="92"/>
      <c r="AB2700" s="92"/>
      <c r="AC2700" s="93">
        <v>450</v>
      </c>
      <c r="AD2700" s="93"/>
    </row>
    <row r="2701" spans="3:30" x14ac:dyDescent="0.25">
      <c r="C2701" s="91" t="s">
        <v>2</v>
      </c>
      <c r="G2701" s="91" t="s">
        <v>2</v>
      </c>
      <c r="K2701" s="91" t="s">
        <v>2</v>
      </c>
      <c r="O2701" s="92" t="s">
        <v>2070</v>
      </c>
      <c r="P2701" s="92"/>
      <c r="Q2701" s="92"/>
      <c r="R2701" s="92"/>
      <c r="S2701" s="92"/>
      <c r="T2701" s="92"/>
      <c r="U2701" s="92"/>
      <c r="V2701" s="92"/>
      <c r="W2701" s="92"/>
      <c r="X2701" s="92"/>
      <c r="Y2701" s="92"/>
      <c r="Z2701" s="92"/>
      <c r="AA2701" s="92"/>
      <c r="AB2701" s="92"/>
      <c r="AC2701" s="93">
        <v>15.75</v>
      </c>
      <c r="AD2701" s="93"/>
    </row>
    <row r="2702" spans="3:30" x14ac:dyDescent="0.25">
      <c r="C2702" s="91" t="s">
        <v>2</v>
      </c>
      <c r="G2702" s="91" t="s">
        <v>2</v>
      </c>
      <c r="K2702" s="91" t="s">
        <v>2</v>
      </c>
      <c r="O2702" s="92" t="s">
        <v>2070</v>
      </c>
      <c r="P2702" s="92"/>
      <c r="Q2702" s="92"/>
      <c r="R2702" s="92"/>
      <c r="S2702" s="92"/>
      <c r="T2702" s="92"/>
      <c r="U2702" s="92"/>
      <c r="V2702" s="92"/>
      <c r="W2702" s="92"/>
      <c r="X2702" s="92"/>
      <c r="Y2702" s="92"/>
      <c r="Z2702" s="92"/>
      <c r="AA2702" s="92"/>
      <c r="AB2702" s="92"/>
      <c r="AC2702" s="93">
        <v>60</v>
      </c>
      <c r="AD2702" s="93"/>
    </row>
    <row r="2703" spans="3:30" x14ac:dyDescent="0.25">
      <c r="C2703" s="91" t="s">
        <v>2</v>
      </c>
      <c r="G2703" s="91" t="s">
        <v>2</v>
      </c>
      <c r="K2703" s="91" t="s">
        <v>2</v>
      </c>
      <c r="O2703" s="92" t="s">
        <v>2070</v>
      </c>
      <c r="P2703" s="92"/>
      <c r="Q2703" s="92"/>
      <c r="R2703" s="92"/>
      <c r="S2703" s="92"/>
      <c r="T2703" s="92"/>
      <c r="U2703" s="92"/>
      <c r="V2703" s="92"/>
      <c r="W2703" s="92"/>
      <c r="X2703" s="92"/>
      <c r="Y2703" s="92"/>
      <c r="Z2703" s="92"/>
      <c r="AA2703" s="92"/>
      <c r="AB2703" s="92"/>
      <c r="AC2703" s="93">
        <v>66</v>
      </c>
      <c r="AD2703" s="93"/>
    </row>
    <row r="2704" spans="3:30" x14ac:dyDescent="0.25">
      <c r="C2704" s="91" t="s">
        <v>2</v>
      </c>
      <c r="G2704" s="91" t="s">
        <v>2</v>
      </c>
      <c r="K2704" s="91" t="s">
        <v>2</v>
      </c>
      <c r="O2704" s="92" t="s">
        <v>2070</v>
      </c>
      <c r="P2704" s="92"/>
      <c r="Q2704" s="92"/>
      <c r="R2704" s="92"/>
      <c r="S2704" s="92"/>
      <c r="T2704" s="92"/>
      <c r="U2704" s="92"/>
      <c r="V2704" s="92"/>
      <c r="W2704" s="92"/>
      <c r="X2704" s="92"/>
      <c r="Y2704" s="92"/>
      <c r="Z2704" s="92"/>
      <c r="AA2704" s="92"/>
      <c r="AB2704" s="92"/>
      <c r="AC2704" s="93">
        <v>35</v>
      </c>
      <c r="AD2704" s="93"/>
    </row>
    <row r="2705" spans="1:30" x14ac:dyDescent="0.25">
      <c r="C2705" s="91" t="s">
        <v>2</v>
      </c>
      <c r="G2705" s="91" t="s">
        <v>2</v>
      </c>
      <c r="K2705" s="91" t="s">
        <v>2</v>
      </c>
      <c r="O2705" s="92" t="s">
        <v>2070</v>
      </c>
      <c r="P2705" s="92"/>
      <c r="Q2705" s="92"/>
      <c r="R2705" s="92"/>
      <c r="S2705" s="92"/>
      <c r="T2705" s="92"/>
      <c r="U2705" s="92"/>
      <c r="V2705" s="92"/>
      <c r="W2705" s="92"/>
      <c r="X2705" s="92"/>
      <c r="Y2705" s="92"/>
      <c r="Z2705" s="92"/>
      <c r="AA2705" s="92"/>
      <c r="AB2705" s="92"/>
      <c r="AC2705" s="93">
        <v>60</v>
      </c>
      <c r="AD2705" s="93"/>
    </row>
    <row r="2706" spans="1:30" x14ac:dyDescent="0.25">
      <c r="C2706" s="91" t="s">
        <v>2</v>
      </c>
      <c r="G2706" s="91" t="s">
        <v>2</v>
      </c>
      <c r="K2706" s="91" t="s">
        <v>2</v>
      </c>
      <c r="O2706" s="92" t="s">
        <v>2070</v>
      </c>
      <c r="P2706" s="92"/>
      <c r="Q2706" s="92"/>
      <c r="R2706" s="92"/>
      <c r="S2706" s="92"/>
      <c r="T2706" s="92"/>
      <c r="U2706" s="92"/>
      <c r="V2706" s="92"/>
      <c r="W2706" s="92"/>
      <c r="X2706" s="92"/>
      <c r="Y2706" s="92"/>
      <c r="Z2706" s="92"/>
      <c r="AA2706" s="92"/>
      <c r="AB2706" s="92"/>
      <c r="AC2706" s="93">
        <v>77.25</v>
      </c>
      <c r="AD2706" s="93"/>
    </row>
    <row r="2707" spans="1:30" x14ac:dyDescent="0.25">
      <c r="C2707" s="91" t="s">
        <v>2</v>
      </c>
      <c r="G2707" s="91" t="s">
        <v>2</v>
      </c>
      <c r="K2707" s="91" t="s">
        <v>2</v>
      </c>
      <c r="O2707" s="92" t="s">
        <v>2071</v>
      </c>
      <c r="P2707" s="92"/>
      <c r="Q2707" s="92"/>
      <c r="R2707" s="92"/>
      <c r="S2707" s="92"/>
      <c r="T2707" s="92"/>
      <c r="U2707" s="92"/>
      <c r="V2707" s="92"/>
      <c r="W2707" s="92"/>
      <c r="X2707" s="92"/>
      <c r="Y2707" s="92"/>
      <c r="Z2707" s="92"/>
      <c r="AA2707" s="92"/>
      <c r="AB2707" s="92"/>
      <c r="AC2707" s="93">
        <v>165</v>
      </c>
      <c r="AD2707" s="93"/>
    </row>
    <row r="2708" spans="1:30" x14ac:dyDescent="0.25">
      <c r="C2708" s="91" t="s">
        <v>2</v>
      </c>
      <c r="G2708" s="91" t="s">
        <v>2</v>
      </c>
      <c r="K2708" s="91" t="s">
        <v>2</v>
      </c>
      <c r="O2708" s="92" t="s">
        <v>2077</v>
      </c>
      <c r="P2708" s="92"/>
      <c r="Q2708" s="92"/>
      <c r="R2708" s="92"/>
      <c r="S2708" s="92"/>
      <c r="T2708" s="92"/>
      <c r="U2708" s="92"/>
      <c r="V2708" s="92"/>
      <c r="W2708" s="92"/>
      <c r="X2708" s="92"/>
      <c r="Y2708" s="92"/>
      <c r="Z2708" s="92"/>
      <c r="AA2708" s="92"/>
      <c r="AB2708" s="92"/>
      <c r="AC2708" s="93">
        <v>165</v>
      </c>
      <c r="AD2708" s="93"/>
    </row>
    <row r="2709" spans="1:30" x14ac:dyDescent="0.25">
      <c r="C2709" s="91" t="s">
        <v>2</v>
      </c>
      <c r="G2709" s="91" t="s">
        <v>2</v>
      </c>
      <c r="K2709" s="91" t="s">
        <v>2</v>
      </c>
      <c r="O2709" s="92" t="s">
        <v>2071</v>
      </c>
      <c r="P2709" s="92"/>
      <c r="Q2709" s="92"/>
      <c r="R2709" s="92"/>
      <c r="S2709" s="92"/>
      <c r="T2709" s="92"/>
      <c r="U2709" s="92"/>
      <c r="V2709" s="92"/>
      <c r="W2709" s="92"/>
      <c r="X2709" s="92"/>
      <c r="Y2709" s="92"/>
      <c r="Z2709" s="92"/>
      <c r="AA2709" s="92"/>
      <c r="AB2709" s="92"/>
      <c r="AC2709" s="93">
        <v>20</v>
      </c>
      <c r="AD2709" s="93"/>
    </row>
    <row r="2710" spans="1:30" x14ac:dyDescent="0.25">
      <c r="C2710" s="91" t="s">
        <v>2</v>
      </c>
      <c r="G2710" s="91" t="s">
        <v>2</v>
      </c>
      <c r="K2710" s="91" t="s">
        <v>2</v>
      </c>
      <c r="O2710" s="92" t="s">
        <v>2071</v>
      </c>
      <c r="P2710" s="92"/>
      <c r="Q2710" s="92"/>
      <c r="R2710" s="92"/>
      <c r="S2710" s="92"/>
      <c r="T2710" s="92"/>
      <c r="U2710" s="92"/>
      <c r="V2710" s="92"/>
      <c r="W2710" s="92"/>
      <c r="X2710" s="92"/>
      <c r="Y2710" s="92"/>
      <c r="Z2710" s="92"/>
      <c r="AA2710" s="92"/>
      <c r="AB2710" s="92"/>
      <c r="AC2710" s="93">
        <v>60</v>
      </c>
      <c r="AD2710" s="93"/>
    </row>
    <row r="2711" spans="1:30" x14ac:dyDescent="0.25">
      <c r="B2711" s="90" t="s">
        <v>2078</v>
      </c>
      <c r="C2711" s="90"/>
      <c r="D2711" s="90"/>
      <c r="F2711" s="90" t="s">
        <v>62</v>
      </c>
      <c r="G2711" s="90"/>
      <c r="H2711" s="90"/>
      <c r="I2711" s="90"/>
      <c r="J2711" s="90" t="s">
        <v>1168</v>
      </c>
      <c r="K2711" s="90"/>
      <c r="L2711" s="90"/>
      <c r="N2711" s="90" t="s">
        <v>1169</v>
      </c>
      <c r="O2711" s="90"/>
      <c r="P2711" s="90"/>
      <c r="Q2711" s="90"/>
      <c r="R2711" s="90"/>
      <c r="S2711" s="90"/>
      <c r="T2711" s="90"/>
      <c r="U2711" s="90"/>
      <c r="V2711" s="90"/>
      <c r="W2711" s="90"/>
      <c r="X2711" s="90"/>
      <c r="Y2711" s="90"/>
      <c r="Z2711" s="90"/>
      <c r="AA2711" s="90"/>
      <c r="AC2711" s="82">
        <v>2468.87</v>
      </c>
      <c r="AD2711" s="82"/>
    </row>
    <row r="2712" spans="1:30" x14ac:dyDescent="0.25">
      <c r="C2712" s="91" t="s">
        <v>2</v>
      </c>
      <c r="G2712" s="91" t="s">
        <v>2</v>
      </c>
      <c r="K2712" s="91" t="s">
        <v>2</v>
      </c>
      <c r="O2712" s="92" t="s">
        <v>2079</v>
      </c>
      <c r="P2712" s="92"/>
      <c r="Q2712" s="92"/>
      <c r="R2712" s="92"/>
      <c r="S2712" s="92"/>
      <c r="T2712" s="92"/>
      <c r="U2712" s="92"/>
      <c r="V2712" s="92"/>
      <c r="W2712" s="92"/>
      <c r="X2712" s="92"/>
      <c r="Y2712" s="92"/>
      <c r="Z2712" s="92"/>
      <c r="AA2712" s="92"/>
      <c r="AB2712" s="92"/>
    </row>
    <row r="2713" spans="1:30" ht="22.5" customHeight="1" x14ac:dyDescent="0.25"/>
    <row r="2714" spans="1:30" ht="12" customHeight="1" x14ac:dyDescent="0.25"/>
    <row r="2715" spans="1:30" ht="13.5" customHeight="1" x14ac:dyDescent="0.25">
      <c r="A2715" s="85" t="s">
        <v>45</v>
      </c>
      <c r="B2715" s="85"/>
      <c r="C2715" s="85"/>
      <c r="D2715" s="85"/>
      <c r="E2715" s="85"/>
      <c r="F2715" s="85"/>
      <c r="G2715" s="85"/>
      <c r="H2715" s="85"/>
      <c r="I2715" s="85"/>
      <c r="J2715" s="85"/>
      <c r="K2715" s="85"/>
      <c r="L2715" s="85"/>
      <c r="M2715" s="85"/>
      <c r="R2715" s="86" t="s">
        <v>2080</v>
      </c>
      <c r="S2715" s="86"/>
      <c r="T2715" s="86"/>
      <c r="U2715" s="86"/>
      <c r="V2715" s="86"/>
      <c r="W2715" s="86"/>
      <c r="X2715" s="86"/>
      <c r="Y2715" s="86"/>
      <c r="Z2715" s="86"/>
      <c r="AA2715" s="86"/>
      <c r="AB2715" s="86"/>
      <c r="AC2715" s="86"/>
      <c r="AD2715" s="86"/>
    </row>
    <row r="2716" spans="1:30" ht="25.5" customHeight="1" x14ac:dyDescent="0.25">
      <c r="C2716" s="77" t="s">
        <v>47</v>
      </c>
      <c r="D2716" s="77"/>
      <c r="E2716" s="77"/>
      <c r="F2716" s="77"/>
      <c r="G2716" s="77"/>
      <c r="H2716" s="77"/>
      <c r="I2716" s="77"/>
      <c r="J2716" s="77"/>
      <c r="K2716" s="77"/>
      <c r="L2716" s="77"/>
      <c r="M2716" s="77"/>
      <c r="N2716" s="77"/>
      <c r="O2716" s="77"/>
      <c r="P2716" s="77"/>
      <c r="Q2716" s="77"/>
      <c r="R2716" s="77"/>
      <c r="S2716" s="77"/>
      <c r="T2716" s="77"/>
      <c r="U2716" s="77"/>
      <c r="V2716" s="77"/>
      <c r="W2716" s="77"/>
      <c r="X2716" s="77"/>
      <c r="Y2716" s="77"/>
      <c r="Z2716" s="77"/>
      <c r="AA2716" s="77"/>
      <c r="AB2716" s="77"/>
      <c r="AC2716" s="77"/>
    </row>
    <row r="2717" spans="1:30" ht="7.5" customHeight="1" x14ac:dyDescent="0.25"/>
    <row r="2718" spans="1:30" ht="18.75" customHeight="1" x14ac:dyDescent="0.25">
      <c r="I2718" s="87" t="s">
        <v>48</v>
      </c>
      <c r="J2718" s="87"/>
      <c r="K2718" s="87"/>
      <c r="L2718" s="87"/>
      <c r="M2718" s="87"/>
      <c r="N2718" s="87"/>
      <c r="O2718" s="87"/>
      <c r="P2718" s="87"/>
      <c r="S2718" s="88" t="s">
        <v>49</v>
      </c>
      <c r="T2718" s="88"/>
      <c r="U2718" s="88"/>
      <c r="V2718" s="88"/>
      <c r="W2718" s="88"/>
      <c r="X2718" s="88"/>
      <c r="Y2718" s="88"/>
    </row>
    <row r="2719" spans="1:30" ht="6.75" customHeight="1" x14ac:dyDescent="0.25"/>
    <row r="2720" spans="1:30" ht="14.25" customHeight="1" x14ac:dyDescent="0.25">
      <c r="A2720" s="89" t="s">
        <v>1977</v>
      </c>
      <c r="B2720" s="89"/>
      <c r="C2720" s="89"/>
      <c r="D2720" s="89"/>
      <c r="E2720" s="89"/>
      <c r="F2720" s="89"/>
      <c r="G2720" s="89"/>
      <c r="H2720" s="89"/>
      <c r="I2720" s="89"/>
      <c r="J2720" s="89"/>
      <c r="K2720" s="89"/>
      <c r="L2720" s="89"/>
      <c r="M2720" s="89"/>
      <c r="N2720" s="89"/>
      <c r="O2720" s="89"/>
    </row>
    <row r="2721" spans="2:30" x14ac:dyDescent="0.25">
      <c r="B2721" s="79" t="s">
        <v>51</v>
      </c>
      <c r="C2721" s="79"/>
      <c r="D2721" s="79"/>
      <c r="F2721" s="79" t="s">
        <v>52</v>
      </c>
      <c r="G2721" s="79"/>
      <c r="H2721" s="79"/>
      <c r="I2721" s="79"/>
      <c r="J2721" s="79" t="s">
        <v>53</v>
      </c>
      <c r="K2721" s="79"/>
      <c r="L2721" s="79"/>
      <c r="N2721" s="79" t="s">
        <v>54</v>
      </c>
      <c r="O2721" s="79"/>
      <c r="P2721" s="79"/>
      <c r="Q2721" s="79"/>
      <c r="R2721" s="79"/>
      <c r="S2721" s="79"/>
      <c r="T2721" s="79"/>
      <c r="U2721" s="79"/>
      <c r="V2721" s="79"/>
      <c r="W2721" s="79"/>
      <c r="X2721" s="79"/>
      <c r="Y2721" s="79"/>
      <c r="Z2721" s="79"/>
      <c r="AA2721" s="79"/>
      <c r="AC2721" s="80" t="s">
        <v>55</v>
      </c>
      <c r="AD2721" s="80"/>
    </row>
    <row r="2722" spans="2:30" x14ac:dyDescent="0.25">
      <c r="B2722" s="90" t="s">
        <v>662</v>
      </c>
      <c r="C2722" s="90"/>
      <c r="D2722" s="90"/>
      <c r="F2722" s="90" t="s">
        <v>62</v>
      </c>
      <c r="G2722" s="90"/>
      <c r="H2722" s="90"/>
      <c r="I2722" s="90"/>
      <c r="J2722" s="90" t="s">
        <v>663</v>
      </c>
      <c r="K2722" s="90"/>
      <c r="L2722" s="90"/>
      <c r="N2722" s="90" t="s">
        <v>664</v>
      </c>
      <c r="O2722" s="90"/>
      <c r="P2722" s="90"/>
      <c r="Q2722" s="90"/>
      <c r="R2722" s="90"/>
      <c r="S2722" s="90"/>
      <c r="T2722" s="90"/>
      <c r="U2722" s="90"/>
      <c r="V2722" s="90"/>
      <c r="W2722" s="90"/>
      <c r="X2722" s="90"/>
      <c r="Y2722" s="90"/>
      <c r="Z2722" s="90"/>
      <c r="AA2722" s="90"/>
      <c r="AC2722" s="82">
        <v>138</v>
      </c>
      <c r="AD2722" s="82"/>
    </row>
    <row r="2723" spans="2:30" x14ac:dyDescent="0.25">
      <c r="C2723" s="91" t="s">
        <v>2</v>
      </c>
      <c r="G2723" s="91" t="s">
        <v>2</v>
      </c>
      <c r="K2723" s="91" t="s">
        <v>2</v>
      </c>
      <c r="O2723" s="92" t="s">
        <v>2081</v>
      </c>
      <c r="P2723" s="92"/>
      <c r="Q2723" s="92"/>
      <c r="R2723" s="92"/>
      <c r="S2723" s="92"/>
      <c r="T2723" s="92"/>
      <c r="U2723" s="92"/>
      <c r="V2723" s="92"/>
      <c r="W2723" s="92"/>
      <c r="X2723" s="92"/>
      <c r="Y2723" s="92"/>
      <c r="Z2723" s="92"/>
      <c r="AA2723" s="92"/>
      <c r="AB2723" s="92"/>
      <c r="AC2723" s="93">
        <v>46</v>
      </c>
      <c r="AD2723" s="93"/>
    </row>
    <row r="2724" spans="2:30" x14ac:dyDescent="0.25">
      <c r="C2724" s="91" t="s">
        <v>2</v>
      </c>
      <c r="G2724" s="91" t="s">
        <v>2</v>
      </c>
      <c r="K2724" s="91" t="s">
        <v>2</v>
      </c>
      <c r="O2724" s="92" t="s">
        <v>2082</v>
      </c>
      <c r="P2724" s="92"/>
      <c r="Q2724" s="92"/>
      <c r="R2724" s="92"/>
      <c r="S2724" s="92"/>
      <c r="T2724" s="92"/>
      <c r="U2724" s="92"/>
      <c r="V2724" s="92"/>
      <c r="W2724" s="92"/>
      <c r="X2724" s="92"/>
      <c r="Y2724" s="92"/>
      <c r="Z2724" s="92"/>
      <c r="AA2724" s="92"/>
      <c r="AB2724" s="92"/>
      <c r="AC2724" s="93">
        <v>92</v>
      </c>
      <c r="AD2724" s="93"/>
    </row>
    <row r="2725" spans="2:30" x14ac:dyDescent="0.25">
      <c r="B2725" s="90" t="s">
        <v>710</v>
      </c>
      <c r="C2725" s="90"/>
      <c r="D2725" s="90"/>
      <c r="F2725" s="90" t="s">
        <v>172</v>
      </c>
      <c r="G2725" s="90"/>
      <c r="H2725" s="90"/>
      <c r="I2725" s="90"/>
      <c r="J2725" s="90" t="s">
        <v>538</v>
      </c>
      <c r="K2725" s="90"/>
      <c r="L2725" s="90"/>
      <c r="N2725" s="90" t="s">
        <v>539</v>
      </c>
      <c r="O2725" s="90"/>
      <c r="P2725" s="90"/>
      <c r="Q2725" s="90"/>
      <c r="R2725" s="90"/>
      <c r="S2725" s="90"/>
      <c r="T2725" s="90"/>
      <c r="U2725" s="90"/>
      <c r="V2725" s="90"/>
      <c r="W2725" s="90"/>
      <c r="X2725" s="90"/>
      <c r="Y2725" s="90"/>
      <c r="Z2725" s="90"/>
      <c r="AA2725" s="90"/>
      <c r="AC2725" s="82">
        <v>630.41</v>
      </c>
      <c r="AD2725" s="82"/>
    </row>
    <row r="2726" spans="2:30" x14ac:dyDescent="0.25">
      <c r="C2726" s="91" t="s">
        <v>2</v>
      </c>
      <c r="G2726" s="91" t="s">
        <v>2</v>
      </c>
      <c r="K2726" s="91" t="s">
        <v>2</v>
      </c>
      <c r="O2726" s="92" t="s">
        <v>2083</v>
      </c>
      <c r="P2726" s="92"/>
      <c r="Q2726" s="92"/>
      <c r="R2726" s="92"/>
      <c r="S2726" s="92"/>
      <c r="T2726" s="92"/>
      <c r="U2726" s="92"/>
      <c r="V2726" s="92"/>
      <c r="W2726" s="92"/>
      <c r="X2726" s="92"/>
      <c r="Y2726" s="92"/>
      <c r="Z2726" s="92"/>
      <c r="AA2726" s="92"/>
      <c r="AB2726" s="92"/>
      <c r="AC2726" s="93">
        <v>595.28</v>
      </c>
      <c r="AD2726" s="93"/>
    </row>
    <row r="2727" spans="2:30" x14ac:dyDescent="0.25">
      <c r="C2727" s="91" t="s">
        <v>2</v>
      </c>
      <c r="G2727" s="91" t="s">
        <v>2</v>
      </c>
      <c r="K2727" s="91" t="s">
        <v>2</v>
      </c>
      <c r="O2727" s="92" t="s">
        <v>2083</v>
      </c>
      <c r="P2727" s="92"/>
      <c r="Q2727" s="92"/>
      <c r="R2727" s="92"/>
      <c r="S2727" s="92"/>
      <c r="T2727" s="92"/>
      <c r="U2727" s="92"/>
      <c r="V2727" s="92"/>
      <c r="W2727" s="92"/>
      <c r="X2727" s="92"/>
      <c r="Y2727" s="92"/>
      <c r="Z2727" s="92"/>
      <c r="AA2727" s="92"/>
      <c r="AB2727" s="92"/>
      <c r="AC2727" s="93">
        <v>35.130000000000003</v>
      </c>
      <c r="AD2727" s="93"/>
    </row>
    <row r="2728" spans="2:30" x14ac:dyDescent="0.25">
      <c r="B2728" s="90" t="s">
        <v>2084</v>
      </c>
      <c r="C2728" s="90"/>
      <c r="D2728" s="90"/>
      <c r="F2728" s="90" t="s">
        <v>172</v>
      </c>
      <c r="G2728" s="90"/>
      <c r="H2728" s="90"/>
      <c r="I2728" s="90"/>
      <c r="J2728" s="90" t="s">
        <v>2066</v>
      </c>
      <c r="K2728" s="90"/>
      <c r="L2728" s="90"/>
      <c r="N2728" s="90" t="s">
        <v>2067</v>
      </c>
      <c r="O2728" s="90"/>
      <c r="P2728" s="90"/>
      <c r="Q2728" s="90"/>
      <c r="R2728" s="90"/>
      <c r="S2728" s="90"/>
      <c r="T2728" s="90"/>
      <c r="U2728" s="90"/>
      <c r="V2728" s="90"/>
      <c r="W2728" s="90"/>
      <c r="X2728" s="90"/>
      <c r="Y2728" s="90"/>
      <c r="Z2728" s="90"/>
      <c r="AA2728" s="90"/>
      <c r="AC2728" s="82">
        <v>345.75</v>
      </c>
      <c r="AD2728" s="82"/>
    </row>
    <row r="2729" spans="2:30" x14ac:dyDescent="0.25">
      <c r="C2729" s="91" t="s">
        <v>2</v>
      </c>
      <c r="G2729" s="91" t="s">
        <v>2</v>
      </c>
      <c r="K2729" s="91" t="s">
        <v>2</v>
      </c>
      <c r="O2729" s="92" t="s">
        <v>2070</v>
      </c>
      <c r="P2729" s="92"/>
      <c r="Q2729" s="92"/>
      <c r="R2729" s="92"/>
      <c r="S2729" s="92"/>
      <c r="T2729" s="92"/>
      <c r="U2729" s="92"/>
      <c r="V2729" s="92"/>
      <c r="W2729" s="92"/>
      <c r="X2729" s="92"/>
      <c r="Y2729" s="92"/>
      <c r="Z2729" s="92"/>
      <c r="AA2729" s="92"/>
      <c r="AB2729" s="92"/>
      <c r="AC2729" s="93">
        <v>57</v>
      </c>
      <c r="AD2729" s="93"/>
    </row>
    <row r="2730" spans="2:30" x14ac:dyDescent="0.25">
      <c r="C2730" s="91" t="s">
        <v>2</v>
      </c>
      <c r="G2730" s="91" t="s">
        <v>2</v>
      </c>
      <c r="K2730" s="91" t="s">
        <v>2</v>
      </c>
      <c r="O2730" s="92" t="s">
        <v>2071</v>
      </c>
      <c r="P2730" s="92"/>
      <c r="Q2730" s="92"/>
      <c r="R2730" s="92"/>
      <c r="S2730" s="92"/>
      <c r="T2730" s="92"/>
      <c r="U2730" s="92"/>
      <c r="V2730" s="92"/>
      <c r="W2730" s="92"/>
      <c r="X2730" s="92"/>
      <c r="Y2730" s="92"/>
      <c r="Z2730" s="92"/>
      <c r="AA2730" s="92"/>
      <c r="AB2730" s="92"/>
      <c r="AC2730" s="93">
        <v>118</v>
      </c>
      <c r="AD2730" s="93"/>
    </row>
    <row r="2731" spans="2:30" x14ac:dyDescent="0.25">
      <c r="C2731" s="91" t="s">
        <v>2</v>
      </c>
      <c r="G2731" s="91" t="s">
        <v>2</v>
      </c>
      <c r="K2731" s="91" t="s">
        <v>2</v>
      </c>
      <c r="O2731" s="92" t="s">
        <v>2085</v>
      </c>
      <c r="P2731" s="92"/>
      <c r="Q2731" s="92"/>
      <c r="R2731" s="92"/>
      <c r="S2731" s="92"/>
      <c r="T2731" s="92"/>
      <c r="U2731" s="92"/>
      <c r="V2731" s="92"/>
      <c r="W2731" s="92"/>
      <c r="X2731" s="92"/>
      <c r="Y2731" s="92"/>
      <c r="Z2731" s="92"/>
      <c r="AA2731" s="92"/>
      <c r="AB2731" s="92"/>
      <c r="AC2731" s="93">
        <v>49.25</v>
      </c>
      <c r="AD2731" s="93"/>
    </row>
    <row r="2732" spans="2:30" x14ac:dyDescent="0.25">
      <c r="C2732" s="91" t="s">
        <v>2</v>
      </c>
      <c r="G2732" s="91" t="s">
        <v>2</v>
      </c>
      <c r="K2732" s="91" t="s">
        <v>2</v>
      </c>
      <c r="O2732" s="92" t="s">
        <v>2086</v>
      </c>
      <c r="P2732" s="92"/>
      <c r="Q2732" s="92"/>
      <c r="R2732" s="92"/>
      <c r="S2732" s="92"/>
      <c r="T2732" s="92"/>
      <c r="U2732" s="92"/>
      <c r="V2732" s="92"/>
      <c r="W2732" s="92"/>
      <c r="X2732" s="92"/>
      <c r="Y2732" s="92"/>
      <c r="Z2732" s="92"/>
      <c r="AA2732" s="92"/>
      <c r="AB2732" s="92"/>
      <c r="AC2732" s="93">
        <v>41.5</v>
      </c>
      <c r="AD2732" s="93"/>
    </row>
    <row r="2733" spans="2:30" x14ac:dyDescent="0.25">
      <c r="C2733" s="91" t="s">
        <v>2</v>
      </c>
      <c r="G2733" s="91" t="s">
        <v>2</v>
      </c>
      <c r="K2733" s="91" t="s">
        <v>2</v>
      </c>
      <c r="O2733" s="92" t="s">
        <v>2071</v>
      </c>
      <c r="P2733" s="92"/>
      <c r="Q2733" s="92"/>
      <c r="R2733" s="92"/>
      <c r="S2733" s="92"/>
      <c r="T2733" s="92"/>
      <c r="U2733" s="92"/>
      <c r="V2733" s="92"/>
      <c r="W2733" s="92"/>
      <c r="X2733" s="92"/>
      <c r="Y2733" s="92"/>
      <c r="Z2733" s="92"/>
      <c r="AA2733" s="92"/>
      <c r="AB2733" s="92"/>
      <c r="AC2733" s="93">
        <v>20</v>
      </c>
      <c r="AD2733" s="93"/>
    </row>
    <row r="2734" spans="2:30" x14ac:dyDescent="0.25">
      <c r="C2734" s="91" t="s">
        <v>2</v>
      </c>
      <c r="G2734" s="91" t="s">
        <v>2</v>
      </c>
      <c r="K2734" s="91" t="s">
        <v>2</v>
      </c>
      <c r="O2734" s="92" t="s">
        <v>2071</v>
      </c>
      <c r="P2734" s="92"/>
      <c r="Q2734" s="92"/>
      <c r="R2734" s="92"/>
      <c r="S2734" s="92"/>
      <c r="T2734" s="92"/>
      <c r="U2734" s="92"/>
      <c r="V2734" s="92"/>
      <c r="W2734" s="92"/>
      <c r="X2734" s="92"/>
      <c r="Y2734" s="92"/>
      <c r="Z2734" s="92"/>
      <c r="AA2734" s="92"/>
      <c r="AB2734" s="92"/>
      <c r="AC2734" s="93">
        <v>60</v>
      </c>
      <c r="AD2734" s="93"/>
    </row>
    <row r="2735" spans="2:30" x14ac:dyDescent="0.25">
      <c r="B2735" s="90" t="s">
        <v>2087</v>
      </c>
      <c r="C2735" s="90"/>
      <c r="D2735" s="90"/>
      <c r="F2735" s="90" t="s">
        <v>172</v>
      </c>
      <c r="G2735" s="90"/>
      <c r="H2735" s="90"/>
      <c r="I2735" s="90"/>
      <c r="J2735" s="90" t="s">
        <v>2088</v>
      </c>
      <c r="K2735" s="90"/>
      <c r="L2735" s="90"/>
      <c r="N2735" s="90" t="s">
        <v>2089</v>
      </c>
      <c r="O2735" s="90"/>
      <c r="P2735" s="90"/>
      <c r="Q2735" s="90"/>
      <c r="R2735" s="90"/>
      <c r="S2735" s="90"/>
      <c r="T2735" s="90"/>
      <c r="U2735" s="90"/>
      <c r="V2735" s="90"/>
      <c r="W2735" s="90"/>
      <c r="X2735" s="90"/>
      <c r="Y2735" s="90"/>
      <c r="Z2735" s="90"/>
      <c r="AA2735" s="90"/>
      <c r="AC2735" s="82">
        <v>101.92</v>
      </c>
      <c r="AD2735" s="82"/>
    </row>
    <row r="2736" spans="2:30" x14ac:dyDescent="0.25">
      <c r="C2736" s="91" t="s">
        <v>2</v>
      </c>
      <c r="G2736" s="91" t="s">
        <v>2</v>
      </c>
      <c r="K2736" s="91" t="s">
        <v>2</v>
      </c>
      <c r="O2736" s="92" t="s">
        <v>506</v>
      </c>
      <c r="P2736" s="92"/>
      <c r="Q2736" s="92"/>
      <c r="R2736" s="92"/>
      <c r="S2736" s="92"/>
      <c r="T2736" s="92"/>
      <c r="U2736" s="92"/>
      <c r="V2736" s="92"/>
      <c r="W2736" s="92"/>
      <c r="X2736" s="92"/>
      <c r="Y2736" s="92"/>
      <c r="Z2736" s="92"/>
      <c r="AA2736" s="92"/>
      <c r="AB2736" s="92"/>
    </row>
    <row r="2737" spans="2:30" x14ac:dyDescent="0.25">
      <c r="B2737" s="90" t="s">
        <v>1167</v>
      </c>
      <c r="C2737" s="90"/>
      <c r="D2737" s="90"/>
      <c r="F2737" s="90" t="s">
        <v>172</v>
      </c>
      <c r="G2737" s="90"/>
      <c r="H2737" s="90"/>
      <c r="I2737" s="90"/>
      <c r="J2737" s="90" t="s">
        <v>1168</v>
      </c>
      <c r="K2737" s="90"/>
      <c r="L2737" s="90"/>
      <c r="N2737" s="90" t="s">
        <v>1169</v>
      </c>
      <c r="O2737" s="90"/>
      <c r="P2737" s="90"/>
      <c r="Q2737" s="90"/>
      <c r="R2737" s="90"/>
      <c r="S2737" s="90"/>
      <c r="T2737" s="90"/>
      <c r="U2737" s="90"/>
      <c r="V2737" s="90"/>
      <c r="W2737" s="90"/>
      <c r="X2737" s="90"/>
      <c r="Y2737" s="90"/>
      <c r="Z2737" s="90"/>
      <c r="AA2737" s="90"/>
      <c r="AC2737" s="82">
        <v>7271.93</v>
      </c>
      <c r="AD2737" s="82"/>
    </row>
    <row r="2738" spans="2:30" x14ac:dyDescent="0.25">
      <c r="C2738" s="91" t="s">
        <v>2</v>
      </c>
      <c r="G2738" s="91" t="s">
        <v>2</v>
      </c>
      <c r="K2738" s="91" t="s">
        <v>2</v>
      </c>
      <c r="O2738" s="92" t="s">
        <v>2090</v>
      </c>
      <c r="P2738" s="92"/>
      <c r="Q2738" s="92"/>
      <c r="R2738" s="92"/>
      <c r="S2738" s="92"/>
      <c r="T2738" s="92"/>
      <c r="U2738" s="92"/>
      <c r="V2738" s="92"/>
      <c r="W2738" s="92"/>
      <c r="X2738" s="92"/>
      <c r="Y2738" s="92"/>
      <c r="Z2738" s="92"/>
      <c r="AA2738" s="92"/>
      <c r="AB2738" s="92"/>
      <c r="AC2738" s="93">
        <v>1672.08</v>
      </c>
      <c r="AD2738" s="93"/>
    </row>
    <row r="2739" spans="2:30" x14ac:dyDescent="0.25">
      <c r="C2739" s="91" t="s">
        <v>2</v>
      </c>
      <c r="G2739" s="91" t="s">
        <v>2</v>
      </c>
      <c r="K2739" s="91" t="s">
        <v>2</v>
      </c>
      <c r="O2739" s="92" t="s">
        <v>2090</v>
      </c>
      <c r="P2739" s="92"/>
      <c r="Q2739" s="92"/>
      <c r="R2739" s="92"/>
      <c r="S2739" s="92"/>
      <c r="T2739" s="92"/>
      <c r="U2739" s="92"/>
      <c r="V2739" s="92"/>
      <c r="W2739" s="92"/>
      <c r="X2739" s="92"/>
      <c r="Y2739" s="92"/>
      <c r="Z2739" s="92"/>
      <c r="AA2739" s="92"/>
      <c r="AB2739" s="92"/>
      <c r="AC2739" s="93">
        <v>271.3</v>
      </c>
      <c r="AD2739" s="93"/>
    </row>
    <row r="2740" spans="2:30" x14ac:dyDescent="0.25">
      <c r="C2740" s="91" t="s">
        <v>2</v>
      </c>
      <c r="G2740" s="91" t="s">
        <v>2</v>
      </c>
      <c r="K2740" s="91" t="s">
        <v>2</v>
      </c>
      <c r="O2740" s="92" t="s">
        <v>2090</v>
      </c>
      <c r="P2740" s="92"/>
      <c r="Q2740" s="92"/>
      <c r="R2740" s="92"/>
      <c r="S2740" s="92"/>
      <c r="T2740" s="92"/>
      <c r="U2740" s="92"/>
      <c r="V2740" s="92"/>
      <c r="W2740" s="92"/>
      <c r="X2740" s="92"/>
      <c r="Y2740" s="92"/>
      <c r="Z2740" s="92"/>
      <c r="AA2740" s="92"/>
      <c r="AB2740" s="92"/>
      <c r="AC2740" s="93">
        <v>210.76</v>
      </c>
      <c r="AD2740" s="93"/>
    </row>
    <row r="2741" spans="2:30" x14ac:dyDescent="0.25">
      <c r="C2741" s="91" t="s">
        <v>2</v>
      </c>
      <c r="G2741" s="91" t="s">
        <v>2</v>
      </c>
      <c r="K2741" s="91" t="s">
        <v>2</v>
      </c>
      <c r="O2741" s="92" t="s">
        <v>2090</v>
      </c>
      <c r="P2741" s="92"/>
      <c r="Q2741" s="92"/>
      <c r="R2741" s="92"/>
      <c r="S2741" s="92"/>
      <c r="T2741" s="92"/>
      <c r="U2741" s="92"/>
      <c r="V2741" s="92"/>
      <c r="W2741" s="92"/>
      <c r="X2741" s="92"/>
      <c r="Y2741" s="92"/>
      <c r="Z2741" s="92"/>
      <c r="AA2741" s="92"/>
      <c r="AB2741" s="92"/>
      <c r="AC2741" s="93">
        <v>344.95</v>
      </c>
      <c r="AD2741" s="93"/>
    </row>
    <row r="2742" spans="2:30" x14ac:dyDescent="0.25">
      <c r="C2742" s="91" t="s">
        <v>2</v>
      </c>
      <c r="G2742" s="91" t="s">
        <v>2</v>
      </c>
      <c r="K2742" s="91" t="s">
        <v>2</v>
      </c>
      <c r="O2742" s="92" t="s">
        <v>2090</v>
      </c>
      <c r="P2742" s="92"/>
      <c r="Q2742" s="92"/>
      <c r="R2742" s="92"/>
      <c r="S2742" s="92"/>
      <c r="T2742" s="92"/>
      <c r="U2742" s="92"/>
      <c r="V2742" s="92"/>
      <c r="W2742" s="92"/>
      <c r="X2742" s="92"/>
      <c r="Y2742" s="92"/>
      <c r="Z2742" s="92"/>
      <c r="AA2742" s="92"/>
      <c r="AB2742" s="92"/>
      <c r="AC2742" s="93">
        <v>442.66</v>
      </c>
      <c r="AD2742" s="93"/>
    </row>
    <row r="2743" spans="2:30" x14ac:dyDescent="0.25">
      <c r="C2743" s="91" t="s">
        <v>2</v>
      </c>
      <c r="G2743" s="91" t="s">
        <v>2</v>
      </c>
      <c r="K2743" s="91" t="s">
        <v>2</v>
      </c>
      <c r="O2743" s="92" t="s">
        <v>2090</v>
      </c>
      <c r="P2743" s="92"/>
      <c r="Q2743" s="92"/>
      <c r="R2743" s="92"/>
      <c r="S2743" s="92"/>
      <c r="T2743" s="92"/>
      <c r="U2743" s="92"/>
      <c r="V2743" s="92"/>
      <c r="W2743" s="92"/>
      <c r="X2743" s="92"/>
      <c r="Y2743" s="92"/>
      <c r="Z2743" s="92"/>
      <c r="AA2743" s="92"/>
      <c r="AB2743" s="92"/>
      <c r="AC2743" s="93">
        <v>393.6</v>
      </c>
      <c r="AD2743" s="93"/>
    </row>
    <row r="2744" spans="2:30" x14ac:dyDescent="0.25">
      <c r="C2744" s="91" t="s">
        <v>2</v>
      </c>
      <c r="G2744" s="91" t="s">
        <v>2</v>
      </c>
      <c r="K2744" s="91" t="s">
        <v>2</v>
      </c>
      <c r="O2744" s="92" t="s">
        <v>2090</v>
      </c>
      <c r="P2744" s="92"/>
      <c r="Q2744" s="92"/>
      <c r="R2744" s="92"/>
      <c r="S2744" s="92"/>
      <c r="T2744" s="92"/>
      <c r="U2744" s="92"/>
      <c r="V2744" s="92"/>
      <c r="W2744" s="92"/>
      <c r="X2744" s="92"/>
      <c r="Y2744" s="92"/>
      <c r="Z2744" s="92"/>
      <c r="AA2744" s="92"/>
      <c r="AB2744" s="92"/>
      <c r="AC2744" s="93">
        <v>170.64</v>
      </c>
      <c r="AD2744" s="93"/>
    </row>
    <row r="2745" spans="2:30" x14ac:dyDescent="0.25">
      <c r="C2745" s="91" t="s">
        <v>2</v>
      </c>
      <c r="G2745" s="91" t="s">
        <v>2</v>
      </c>
      <c r="K2745" s="91" t="s">
        <v>2</v>
      </c>
      <c r="O2745" s="92" t="s">
        <v>2090</v>
      </c>
      <c r="P2745" s="92"/>
      <c r="Q2745" s="92"/>
      <c r="R2745" s="92"/>
      <c r="S2745" s="92"/>
      <c r="T2745" s="92"/>
      <c r="U2745" s="92"/>
      <c r="V2745" s="92"/>
      <c r="W2745" s="92"/>
      <c r="X2745" s="92"/>
      <c r="Y2745" s="92"/>
      <c r="Z2745" s="92"/>
      <c r="AA2745" s="92"/>
      <c r="AB2745" s="92"/>
      <c r="AC2745" s="93">
        <v>411.78</v>
      </c>
      <c r="AD2745" s="93"/>
    </row>
    <row r="2746" spans="2:30" x14ac:dyDescent="0.25">
      <c r="C2746" s="91" t="s">
        <v>2</v>
      </c>
      <c r="G2746" s="91" t="s">
        <v>2</v>
      </c>
      <c r="K2746" s="91" t="s">
        <v>2</v>
      </c>
      <c r="O2746" s="92" t="s">
        <v>2090</v>
      </c>
      <c r="P2746" s="92"/>
      <c r="Q2746" s="92"/>
      <c r="R2746" s="92"/>
      <c r="S2746" s="92"/>
      <c r="T2746" s="92"/>
      <c r="U2746" s="92"/>
      <c r="V2746" s="92"/>
      <c r="W2746" s="92"/>
      <c r="X2746" s="92"/>
      <c r="Y2746" s="92"/>
      <c r="Z2746" s="92"/>
      <c r="AA2746" s="92"/>
      <c r="AB2746" s="92"/>
      <c r="AC2746" s="93">
        <v>1540.94</v>
      </c>
      <c r="AD2746" s="93"/>
    </row>
    <row r="2747" spans="2:30" x14ac:dyDescent="0.25">
      <c r="C2747" s="91" t="s">
        <v>2</v>
      </c>
      <c r="G2747" s="91" t="s">
        <v>2</v>
      </c>
      <c r="K2747" s="91" t="s">
        <v>2</v>
      </c>
      <c r="O2747" s="92" t="s">
        <v>2090</v>
      </c>
      <c r="P2747" s="92"/>
      <c r="Q2747" s="92"/>
      <c r="R2747" s="92"/>
      <c r="S2747" s="92"/>
      <c r="T2747" s="92"/>
      <c r="U2747" s="92"/>
      <c r="V2747" s="92"/>
      <c r="W2747" s="92"/>
      <c r="X2747" s="92"/>
      <c r="Y2747" s="92"/>
      <c r="Z2747" s="92"/>
      <c r="AA2747" s="92"/>
      <c r="AB2747" s="92"/>
      <c r="AC2747" s="93">
        <v>407.24</v>
      </c>
      <c r="AD2747" s="93"/>
    </row>
    <row r="2748" spans="2:30" x14ac:dyDescent="0.25">
      <c r="C2748" s="91" t="s">
        <v>2</v>
      </c>
      <c r="G2748" s="91" t="s">
        <v>2</v>
      </c>
      <c r="K2748" s="91" t="s">
        <v>2</v>
      </c>
      <c r="O2748" s="92" t="s">
        <v>2090</v>
      </c>
      <c r="P2748" s="92"/>
      <c r="Q2748" s="92"/>
      <c r="R2748" s="92"/>
      <c r="S2748" s="92"/>
      <c r="T2748" s="92"/>
      <c r="U2748" s="92"/>
      <c r="V2748" s="92"/>
      <c r="W2748" s="92"/>
      <c r="X2748" s="92"/>
      <c r="Y2748" s="92"/>
      <c r="Z2748" s="92"/>
      <c r="AA2748" s="92"/>
      <c r="AB2748" s="92"/>
      <c r="AC2748" s="93">
        <v>551.78</v>
      </c>
      <c r="AD2748" s="93"/>
    </row>
    <row r="2749" spans="2:30" x14ac:dyDescent="0.25">
      <c r="C2749" s="91" t="s">
        <v>2</v>
      </c>
      <c r="G2749" s="91" t="s">
        <v>2</v>
      </c>
      <c r="K2749" s="91" t="s">
        <v>2</v>
      </c>
      <c r="O2749" s="92" t="s">
        <v>2090</v>
      </c>
      <c r="P2749" s="92"/>
      <c r="Q2749" s="92"/>
      <c r="R2749" s="92"/>
      <c r="S2749" s="92"/>
      <c r="T2749" s="92"/>
      <c r="U2749" s="92"/>
      <c r="V2749" s="92"/>
      <c r="W2749" s="92"/>
      <c r="X2749" s="92"/>
      <c r="Y2749" s="92"/>
      <c r="Z2749" s="92"/>
      <c r="AA2749" s="92"/>
      <c r="AB2749" s="92"/>
      <c r="AC2749" s="93">
        <v>353.91</v>
      </c>
      <c r="AD2749" s="93"/>
    </row>
    <row r="2750" spans="2:30" x14ac:dyDescent="0.25">
      <c r="C2750" s="91" t="s">
        <v>2</v>
      </c>
      <c r="G2750" s="91" t="s">
        <v>2</v>
      </c>
      <c r="K2750" s="91" t="s">
        <v>2</v>
      </c>
      <c r="O2750" s="92" t="s">
        <v>2090</v>
      </c>
      <c r="P2750" s="92"/>
      <c r="Q2750" s="92"/>
      <c r="R2750" s="92"/>
      <c r="S2750" s="92"/>
      <c r="T2750" s="92"/>
      <c r="U2750" s="92"/>
      <c r="V2750" s="92"/>
      <c r="W2750" s="92"/>
      <c r="X2750" s="92"/>
      <c r="Y2750" s="92"/>
      <c r="Z2750" s="92"/>
      <c r="AA2750" s="92"/>
      <c r="AB2750" s="92"/>
      <c r="AC2750" s="93">
        <v>203.26</v>
      </c>
      <c r="AD2750" s="93"/>
    </row>
    <row r="2751" spans="2:30" x14ac:dyDescent="0.25">
      <c r="C2751" s="91" t="s">
        <v>2</v>
      </c>
      <c r="G2751" s="91" t="s">
        <v>2</v>
      </c>
      <c r="K2751" s="91" t="s">
        <v>2</v>
      </c>
      <c r="O2751" s="92" t="s">
        <v>2090</v>
      </c>
      <c r="P2751" s="92"/>
      <c r="Q2751" s="92"/>
      <c r="R2751" s="92"/>
      <c r="S2751" s="92"/>
      <c r="T2751" s="92"/>
      <c r="U2751" s="92"/>
      <c r="V2751" s="92"/>
      <c r="W2751" s="92"/>
      <c r="X2751" s="92"/>
      <c r="Y2751" s="92"/>
      <c r="Z2751" s="92"/>
      <c r="AA2751" s="92"/>
      <c r="AB2751" s="92"/>
      <c r="AC2751" s="93">
        <v>297.02999999999997</v>
      </c>
      <c r="AD2751" s="93"/>
    </row>
    <row r="2752" spans="2:30" x14ac:dyDescent="0.25">
      <c r="B2752" s="90" t="s">
        <v>2091</v>
      </c>
      <c r="C2752" s="90"/>
      <c r="D2752" s="90"/>
      <c r="F2752" s="90" t="s">
        <v>314</v>
      </c>
      <c r="G2752" s="90"/>
      <c r="H2752" s="90"/>
      <c r="I2752" s="90"/>
      <c r="J2752" s="90" t="s">
        <v>2092</v>
      </c>
      <c r="K2752" s="90"/>
      <c r="L2752" s="90"/>
      <c r="N2752" s="90" t="s">
        <v>2093</v>
      </c>
      <c r="O2752" s="90"/>
      <c r="P2752" s="90"/>
      <c r="Q2752" s="90"/>
      <c r="R2752" s="90"/>
      <c r="S2752" s="90"/>
      <c r="T2752" s="90"/>
      <c r="U2752" s="90"/>
      <c r="V2752" s="90"/>
      <c r="W2752" s="90"/>
      <c r="X2752" s="90"/>
      <c r="Y2752" s="90"/>
      <c r="Z2752" s="90"/>
      <c r="AA2752" s="90"/>
      <c r="AC2752" s="82">
        <v>27888</v>
      </c>
      <c r="AD2752" s="82"/>
    </row>
    <row r="2753" spans="1:30" x14ac:dyDescent="0.25">
      <c r="C2753" s="91" t="s">
        <v>2</v>
      </c>
      <c r="G2753" s="91" t="s">
        <v>2</v>
      </c>
      <c r="K2753" s="91" t="s">
        <v>2</v>
      </c>
      <c r="O2753" s="92" t="s">
        <v>2094</v>
      </c>
      <c r="P2753" s="92"/>
      <c r="Q2753" s="92"/>
      <c r="R2753" s="92"/>
      <c r="S2753" s="92"/>
      <c r="T2753" s="92"/>
      <c r="U2753" s="92"/>
      <c r="V2753" s="92"/>
      <c r="W2753" s="92"/>
      <c r="X2753" s="92"/>
      <c r="Y2753" s="92"/>
      <c r="Z2753" s="92"/>
      <c r="AA2753" s="92"/>
      <c r="AB2753" s="92"/>
      <c r="AC2753" s="93">
        <v>4320</v>
      </c>
      <c r="AD2753" s="93"/>
    </row>
    <row r="2754" spans="1:30" x14ac:dyDescent="0.25">
      <c r="C2754" s="91" t="s">
        <v>2</v>
      </c>
      <c r="G2754" s="91" t="s">
        <v>2</v>
      </c>
      <c r="K2754" s="91" t="s">
        <v>2</v>
      </c>
      <c r="O2754" s="92" t="s">
        <v>2094</v>
      </c>
      <c r="P2754" s="92"/>
      <c r="Q2754" s="92"/>
      <c r="R2754" s="92"/>
      <c r="S2754" s="92"/>
      <c r="T2754" s="92"/>
      <c r="U2754" s="92"/>
      <c r="V2754" s="92"/>
      <c r="W2754" s="92"/>
      <c r="X2754" s="92"/>
      <c r="Y2754" s="92"/>
      <c r="Z2754" s="92"/>
      <c r="AA2754" s="92"/>
      <c r="AB2754" s="92"/>
      <c r="AC2754" s="93">
        <v>4800</v>
      </c>
      <c r="AD2754" s="93"/>
    </row>
    <row r="2755" spans="1:30" x14ac:dyDescent="0.25">
      <c r="C2755" s="91" t="s">
        <v>2</v>
      </c>
      <c r="G2755" s="91" t="s">
        <v>2</v>
      </c>
      <c r="K2755" s="91" t="s">
        <v>2</v>
      </c>
      <c r="O2755" s="92" t="s">
        <v>2094</v>
      </c>
      <c r="P2755" s="92"/>
      <c r="Q2755" s="92"/>
      <c r="R2755" s="92"/>
      <c r="S2755" s="92"/>
      <c r="T2755" s="92"/>
      <c r="U2755" s="92"/>
      <c r="V2755" s="92"/>
      <c r="W2755" s="92"/>
      <c r="X2755" s="92"/>
      <c r="Y2755" s="92"/>
      <c r="Z2755" s="92"/>
      <c r="AA2755" s="92"/>
      <c r="AB2755" s="92"/>
      <c r="AC2755" s="93">
        <v>4224</v>
      </c>
      <c r="AD2755" s="93"/>
    </row>
    <row r="2756" spans="1:30" x14ac:dyDescent="0.25">
      <c r="C2756" s="91" t="s">
        <v>2</v>
      </c>
      <c r="G2756" s="91" t="s">
        <v>2</v>
      </c>
      <c r="K2756" s="91" t="s">
        <v>2</v>
      </c>
      <c r="O2756" s="92" t="s">
        <v>2094</v>
      </c>
      <c r="P2756" s="92"/>
      <c r="Q2756" s="92"/>
      <c r="R2756" s="92"/>
      <c r="S2756" s="92"/>
      <c r="T2756" s="92"/>
      <c r="U2756" s="92"/>
      <c r="V2756" s="92"/>
      <c r="W2756" s="92"/>
      <c r="X2756" s="92"/>
      <c r="Y2756" s="92"/>
      <c r="Z2756" s="92"/>
      <c r="AA2756" s="92"/>
      <c r="AB2756" s="92"/>
      <c r="AC2756" s="93">
        <v>4776</v>
      </c>
      <c r="AD2756" s="93"/>
    </row>
    <row r="2757" spans="1:30" x14ac:dyDescent="0.25">
      <c r="C2757" s="91" t="s">
        <v>2</v>
      </c>
      <c r="G2757" s="91" t="s">
        <v>2</v>
      </c>
      <c r="K2757" s="91" t="s">
        <v>2</v>
      </c>
      <c r="O2757" s="92" t="s">
        <v>2094</v>
      </c>
      <c r="P2757" s="92"/>
      <c r="Q2757" s="92"/>
      <c r="R2757" s="92"/>
      <c r="S2757" s="92"/>
      <c r="T2757" s="92"/>
      <c r="U2757" s="92"/>
      <c r="V2757" s="92"/>
      <c r="W2757" s="92"/>
      <c r="X2757" s="92"/>
      <c r="Y2757" s="92"/>
      <c r="Z2757" s="92"/>
      <c r="AA2757" s="92"/>
      <c r="AB2757" s="92"/>
      <c r="AC2757" s="93">
        <v>4968</v>
      </c>
      <c r="AD2757" s="93"/>
    </row>
    <row r="2758" spans="1:30" x14ac:dyDescent="0.25">
      <c r="C2758" s="91" t="s">
        <v>2</v>
      </c>
      <c r="G2758" s="91" t="s">
        <v>2</v>
      </c>
      <c r="K2758" s="91" t="s">
        <v>2</v>
      </c>
      <c r="O2758" s="92" t="s">
        <v>2094</v>
      </c>
      <c r="P2758" s="92"/>
      <c r="Q2758" s="92"/>
      <c r="R2758" s="92"/>
      <c r="S2758" s="92"/>
      <c r="T2758" s="92"/>
      <c r="U2758" s="92"/>
      <c r="V2758" s="92"/>
      <c r="W2758" s="92"/>
      <c r="X2758" s="92"/>
      <c r="Y2758" s="92"/>
      <c r="Z2758" s="92"/>
      <c r="AA2758" s="92"/>
      <c r="AB2758" s="92"/>
      <c r="AC2758" s="93">
        <v>4800</v>
      </c>
      <c r="AD2758" s="93"/>
    </row>
    <row r="2759" spans="1:30" x14ac:dyDescent="0.25">
      <c r="B2759" s="90" t="s">
        <v>804</v>
      </c>
      <c r="C2759" s="90"/>
      <c r="D2759" s="90"/>
      <c r="F2759" s="90" t="s">
        <v>314</v>
      </c>
      <c r="G2759" s="90"/>
      <c r="H2759" s="90"/>
      <c r="I2759" s="90"/>
      <c r="J2759" s="90" t="s">
        <v>805</v>
      </c>
      <c r="K2759" s="90"/>
      <c r="L2759" s="90"/>
      <c r="N2759" s="90" t="s">
        <v>806</v>
      </c>
      <c r="O2759" s="90"/>
      <c r="P2759" s="90"/>
      <c r="Q2759" s="90"/>
      <c r="R2759" s="90"/>
      <c r="S2759" s="90"/>
      <c r="T2759" s="90"/>
      <c r="U2759" s="90"/>
      <c r="V2759" s="90"/>
      <c r="W2759" s="90"/>
      <c r="X2759" s="90"/>
      <c r="Y2759" s="90"/>
      <c r="Z2759" s="90"/>
      <c r="AA2759" s="90"/>
      <c r="AC2759" s="82">
        <v>1763.92</v>
      </c>
      <c r="AD2759" s="82"/>
    </row>
    <row r="2760" spans="1:30" x14ac:dyDescent="0.25">
      <c r="C2760" s="91" t="s">
        <v>2</v>
      </c>
      <c r="G2760" s="91" t="s">
        <v>2</v>
      </c>
      <c r="K2760" s="91" t="s">
        <v>2</v>
      </c>
      <c r="O2760" s="92" t="s">
        <v>2095</v>
      </c>
      <c r="P2760" s="92"/>
      <c r="Q2760" s="92"/>
      <c r="R2760" s="92"/>
      <c r="S2760" s="92"/>
      <c r="T2760" s="92"/>
      <c r="U2760" s="92"/>
      <c r="V2760" s="92"/>
      <c r="W2760" s="92"/>
      <c r="X2760" s="92"/>
      <c r="Y2760" s="92"/>
      <c r="Z2760" s="92"/>
      <c r="AA2760" s="92"/>
      <c r="AB2760" s="92"/>
    </row>
    <row r="2761" spans="1:30" x14ac:dyDescent="0.25">
      <c r="B2761" s="90" t="s">
        <v>2096</v>
      </c>
      <c r="C2761" s="90"/>
      <c r="D2761" s="90"/>
      <c r="F2761" s="90" t="s">
        <v>314</v>
      </c>
      <c r="G2761" s="90"/>
      <c r="H2761" s="90"/>
      <c r="I2761" s="90"/>
      <c r="J2761" s="90" t="s">
        <v>2097</v>
      </c>
      <c r="K2761" s="90"/>
      <c r="L2761" s="90"/>
      <c r="N2761" s="90" t="s">
        <v>2098</v>
      </c>
      <c r="O2761" s="90"/>
      <c r="P2761" s="90"/>
      <c r="Q2761" s="90"/>
      <c r="R2761" s="90"/>
      <c r="S2761" s="90"/>
      <c r="T2761" s="90"/>
      <c r="U2761" s="90"/>
      <c r="V2761" s="90"/>
      <c r="W2761" s="90"/>
      <c r="X2761" s="90"/>
      <c r="Y2761" s="90"/>
      <c r="Z2761" s="90"/>
      <c r="AA2761" s="90"/>
      <c r="AC2761" s="82">
        <v>257.43</v>
      </c>
      <c r="AD2761" s="82"/>
    </row>
    <row r="2762" spans="1:30" x14ac:dyDescent="0.25">
      <c r="C2762" s="91" t="s">
        <v>2</v>
      </c>
      <c r="G2762" s="91" t="s">
        <v>2</v>
      </c>
      <c r="K2762" s="91" t="s">
        <v>2</v>
      </c>
      <c r="O2762" s="92" t="s">
        <v>506</v>
      </c>
      <c r="P2762" s="92"/>
      <c r="Q2762" s="92"/>
      <c r="R2762" s="92"/>
      <c r="S2762" s="92"/>
      <c r="T2762" s="92"/>
      <c r="U2762" s="92"/>
      <c r="V2762" s="92"/>
      <c r="W2762" s="92"/>
      <c r="X2762" s="92"/>
      <c r="Y2762" s="92"/>
      <c r="Z2762" s="92"/>
      <c r="AA2762" s="92"/>
      <c r="AB2762" s="92"/>
    </row>
    <row r="2763" spans="1:30" x14ac:dyDescent="0.25">
      <c r="B2763" s="90" t="s">
        <v>906</v>
      </c>
      <c r="C2763" s="90"/>
      <c r="D2763" s="90"/>
      <c r="F2763" s="90" t="s">
        <v>391</v>
      </c>
      <c r="G2763" s="90"/>
      <c r="H2763" s="90"/>
      <c r="I2763" s="90"/>
      <c r="J2763" s="90" t="s">
        <v>538</v>
      </c>
      <c r="K2763" s="90"/>
      <c r="L2763" s="90"/>
      <c r="N2763" s="90" t="s">
        <v>539</v>
      </c>
      <c r="O2763" s="90"/>
      <c r="P2763" s="90"/>
      <c r="Q2763" s="90"/>
      <c r="R2763" s="90"/>
      <c r="S2763" s="90"/>
      <c r="T2763" s="90"/>
      <c r="U2763" s="90"/>
      <c r="V2763" s="90"/>
      <c r="W2763" s="90"/>
      <c r="X2763" s="90"/>
      <c r="Y2763" s="90"/>
      <c r="Z2763" s="90"/>
      <c r="AA2763" s="90"/>
      <c r="AC2763" s="82">
        <v>541.54999999999995</v>
      </c>
      <c r="AD2763" s="82"/>
    </row>
    <row r="2764" spans="1:30" x14ac:dyDescent="0.25">
      <c r="C2764" s="91" t="s">
        <v>2</v>
      </c>
      <c r="G2764" s="91" t="s">
        <v>2</v>
      </c>
      <c r="K2764" s="91" t="s">
        <v>2</v>
      </c>
      <c r="O2764" s="92" t="s">
        <v>2083</v>
      </c>
      <c r="P2764" s="92"/>
      <c r="Q2764" s="92"/>
      <c r="R2764" s="92"/>
      <c r="S2764" s="92"/>
      <c r="T2764" s="92"/>
      <c r="U2764" s="92"/>
      <c r="V2764" s="92"/>
      <c r="W2764" s="92"/>
      <c r="X2764" s="92"/>
      <c r="Y2764" s="92"/>
      <c r="Z2764" s="92"/>
      <c r="AA2764" s="92"/>
      <c r="AB2764" s="92"/>
      <c r="AC2764" s="93">
        <v>476.78</v>
      </c>
      <c r="AD2764" s="93"/>
    </row>
    <row r="2765" spans="1:30" x14ac:dyDescent="0.25">
      <c r="C2765" s="91" t="s">
        <v>2</v>
      </c>
      <c r="G2765" s="91" t="s">
        <v>2</v>
      </c>
      <c r="K2765" s="91" t="s">
        <v>2</v>
      </c>
      <c r="O2765" s="92" t="s">
        <v>2083</v>
      </c>
      <c r="P2765" s="92"/>
      <c r="Q2765" s="92"/>
      <c r="R2765" s="92"/>
      <c r="S2765" s="92"/>
      <c r="T2765" s="92"/>
      <c r="U2765" s="92"/>
      <c r="V2765" s="92"/>
      <c r="W2765" s="92"/>
      <c r="X2765" s="92"/>
      <c r="Y2765" s="92"/>
      <c r="Z2765" s="92"/>
      <c r="AA2765" s="92"/>
      <c r="AB2765" s="92"/>
      <c r="AC2765" s="93">
        <v>64.77</v>
      </c>
      <c r="AD2765" s="93"/>
    </row>
    <row r="2766" spans="1:30" ht="114" customHeight="1" x14ac:dyDescent="0.25"/>
    <row r="2767" spans="1:30" ht="12" customHeight="1" x14ac:dyDescent="0.25"/>
    <row r="2768" spans="1:30" ht="13.5" customHeight="1" x14ac:dyDescent="0.25">
      <c r="A2768" s="85" t="s">
        <v>45</v>
      </c>
      <c r="B2768" s="85"/>
      <c r="C2768" s="85"/>
      <c r="D2768" s="85"/>
      <c r="E2768" s="85"/>
      <c r="F2768" s="85"/>
      <c r="G2768" s="85"/>
      <c r="H2768" s="85"/>
      <c r="I2768" s="85"/>
      <c r="J2768" s="85"/>
      <c r="K2768" s="85"/>
      <c r="L2768" s="85"/>
      <c r="M2768" s="85"/>
      <c r="R2768" s="86" t="s">
        <v>2099</v>
      </c>
      <c r="S2768" s="86"/>
      <c r="T2768" s="86"/>
      <c r="U2768" s="86"/>
      <c r="V2768" s="86"/>
      <c r="W2768" s="86"/>
      <c r="X2768" s="86"/>
      <c r="Y2768" s="86"/>
      <c r="Z2768" s="86"/>
      <c r="AA2768" s="86"/>
      <c r="AB2768" s="86"/>
      <c r="AC2768" s="86"/>
      <c r="AD2768" s="86"/>
    </row>
    <row r="2769" spans="1:30" ht="25.5" customHeight="1" x14ac:dyDescent="0.25">
      <c r="C2769" s="77" t="s">
        <v>47</v>
      </c>
      <c r="D2769" s="77"/>
      <c r="E2769" s="77"/>
      <c r="F2769" s="77"/>
      <c r="G2769" s="77"/>
      <c r="H2769" s="77"/>
      <c r="I2769" s="77"/>
      <c r="J2769" s="77"/>
      <c r="K2769" s="77"/>
      <c r="L2769" s="77"/>
      <c r="M2769" s="77"/>
      <c r="N2769" s="77"/>
      <c r="O2769" s="77"/>
      <c r="P2769" s="77"/>
      <c r="Q2769" s="77"/>
      <c r="R2769" s="77"/>
      <c r="S2769" s="77"/>
      <c r="T2769" s="77"/>
      <c r="U2769" s="77"/>
      <c r="V2769" s="77"/>
      <c r="W2769" s="77"/>
      <c r="X2769" s="77"/>
      <c r="Y2769" s="77"/>
      <c r="Z2769" s="77"/>
      <c r="AA2769" s="77"/>
      <c r="AB2769" s="77"/>
      <c r="AC2769" s="77"/>
    </row>
    <row r="2770" spans="1:30" ht="7.5" customHeight="1" x14ac:dyDescent="0.25"/>
    <row r="2771" spans="1:30" ht="18.75" customHeight="1" x14ac:dyDescent="0.25">
      <c r="I2771" s="87" t="s">
        <v>48</v>
      </c>
      <c r="J2771" s="87"/>
      <c r="K2771" s="87"/>
      <c r="L2771" s="87"/>
      <c r="M2771" s="87"/>
      <c r="N2771" s="87"/>
      <c r="O2771" s="87"/>
      <c r="P2771" s="87"/>
      <c r="S2771" s="88" t="s">
        <v>49</v>
      </c>
      <c r="T2771" s="88"/>
      <c r="U2771" s="88"/>
      <c r="V2771" s="88"/>
      <c r="W2771" s="88"/>
      <c r="X2771" s="88"/>
      <c r="Y2771" s="88"/>
    </row>
    <row r="2772" spans="1:30" ht="6.75" customHeight="1" x14ac:dyDescent="0.25"/>
    <row r="2773" spans="1:30" ht="14.25" customHeight="1" x14ac:dyDescent="0.25">
      <c r="A2773" s="89" t="s">
        <v>1977</v>
      </c>
      <c r="B2773" s="89"/>
      <c r="C2773" s="89"/>
      <c r="D2773" s="89"/>
      <c r="E2773" s="89"/>
      <c r="F2773" s="89"/>
      <c r="G2773" s="89"/>
      <c r="H2773" s="89"/>
      <c r="I2773" s="89"/>
      <c r="J2773" s="89"/>
      <c r="K2773" s="89"/>
      <c r="L2773" s="89"/>
      <c r="M2773" s="89"/>
      <c r="N2773" s="89"/>
      <c r="O2773" s="89"/>
    </row>
    <row r="2774" spans="1:30" x14ac:dyDescent="0.25">
      <c r="B2774" s="79" t="s">
        <v>51</v>
      </c>
      <c r="C2774" s="79"/>
      <c r="D2774" s="79"/>
      <c r="F2774" s="79" t="s">
        <v>52</v>
      </c>
      <c r="G2774" s="79"/>
      <c r="H2774" s="79"/>
      <c r="I2774" s="79"/>
      <c r="J2774" s="79" t="s">
        <v>53</v>
      </c>
      <c r="K2774" s="79"/>
      <c r="L2774" s="79"/>
      <c r="N2774" s="79" t="s">
        <v>54</v>
      </c>
      <c r="O2774" s="79"/>
      <c r="P2774" s="79"/>
      <c r="Q2774" s="79"/>
      <c r="R2774" s="79"/>
      <c r="S2774" s="79"/>
      <c r="T2774" s="79"/>
      <c r="U2774" s="79"/>
      <c r="V2774" s="79"/>
      <c r="W2774" s="79"/>
      <c r="X2774" s="79"/>
      <c r="Y2774" s="79"/>
      <c r="Z2774" s="79"/>
      <c r="AA2774" s="79"/>
      <c r="AC2774" s="80" t="s">
        <v>55</v>
      </c>
      <c r="AD2774" s="80"/>
    </row>
    <row r="2775" spans="1:30" x14ac:dyDescent="0.25">
      <c r="B2775" s="90" t="s">
        <v>2100</v>
      </c>
      <c r="C2775" s="90"/>
      <c r="D2775" s="90"/>
      <c r="F2775" s="90" t="s">
        <v>391</v>
      </c>
      <c r="G2775" s="90"/>
      <c r="H2775" s="90"/>
      <c r="I2775" s="90"/>
      <c r="J2775" s="90" t="s">
        <v>2066</v>
      </c>
      <c r="K2775" s="90"/>
      <c r="L2775" s="90"/>
      <c r="N2775" s="90" t="s">
        <v>2067</v>
      </c>
      <c r="O2775" s="90"/>
      <c r="P2775" s="90"/>
      <c r="Q2775" s="90"/>
      <c r="R2775" s="90"/>
      <c r="S2775" s="90"/>
      <c r="T2775" s="90"/>
      <c r="U2775" s="90"/>
      <c r="V2775" s="90"/>
      <c r="W2775" s="90"/>
      <c r="X2775" s="90"/>
      <c r="Y2775" s="90"/>
      <c r="Z2775" s="90"/>
      <c r="AA2775" s="90"/>
      <c r="AC2775" s="82">
        <v>1698.15</v>
      </c>
      <c r="AD2775" s="82"/>
    </row>
    <row r="2776" spans="1:30" x14ac:dyDescent="0.25">
      <c r="C2776" s="91" t="s">
        <v>2</v>
      </c>
      <c r="G2776" s="91" t="s">
        <v>2</v>
      </c>
      <c r="K2776" s="91" t="s">
        <v>2</v>
      </c>
      <c r="O2776" s="92" t="s">
        <v>2070</v>
      </c>
      <c r="P2776" s="92"/>
      <c r="Q2776" s="92"/>
      <c r="R2776" s="92"/>
      <c r="S2776" s="92"/>
      <c r="T2776" s="92"/>
      <c r="U2776" s="92"/>
      <c r="V2776" s="92"/>
      <c r="W2776" s="92"/>
      <c r="X2776" s="92"/>
      <c r="Y2776" s="92"/>
      <c r="Z2776" s="92"/>
      <c r="AA2776" s="92"/>
      <c r="AB2776" s="92"/>
      <c r="AC2776" s="93">
        <v>26</v>
      </c>
      <c r="AD2776" s="93"/>
    </row>
    <row r="2777" spans="1:30" x14ac:dyDescent="0.25">
      <c r="C2777" s="91" t="s">
        <v>2</v>
      </c>
      <c r="G2777" s="91" t="s">
        <v>2</v>
      </c>
      <c r="K2777" s="91" t="s">
        <v>2</v>
      </c>
      <c r="O2777" s="92" t="s">
        <v>2070</v>
      </c>
      <c r="P2777" s="92"/>
      <c r="Q2777" s="92"/>
      <c r="R2777" s="92"/>
      <c r="S2777" s="92"/>
      <c r="T2777" s="92"/>
      <c r="U2777" s="92"/>
      <c r="V2777" s="92"/>
      <c r="W2777" s="92"/>
      <c r="X2777" s="92"/>
      <c r="Y2777" s="92"/>
      <c r="Z2777" s="92"/>
      <c r="AA2777" s="92"/>
      <c r="AB2777" s="92"/>
      <c r="AC2777" s="93">
        <v>26</v>
      </c>
      <c r="AD2777" s="93"/>
    </row>
    <row r="2778" spans="1:30" x14ac:dyDescent="0.25">
      <c r="C2778" s="91" t="s">
        <v>2</v>
      </c>
      <c r="G2778" s="91" t="s">
        <v>2</v>
      </c>
      <c r="K2778" s="91" t="s">
        <v>2</v>
      </c>
      <c r="O2778" s="92" t="s">
        <v>2070</v>
      </c>
      <c r="P2778" s="92"/>
      <c r="Q2778" s="92"/>
      <c r="R2778" s="92"/>
      <c r="S2778" s="92"/>
      <c r="T2778" s="92"/>
      <c r="U2778" s="92"/>
      <c r="V2778" s="92"/>
      <c r="W2778" s="92"/>
      <c r="X2778" s="92"/>
      <c r="Y2778" s="92"/>
      <c r="Z2778" s="92"/>
      <c r="AA2778" s="92"/>
      <c r="AB2778" s="92"/>
      <c r="AC2778" s="93">
        <v>26</v>
      </c>
      <c r="AD2778" s="93"/>
    </row>
    <row r="2779" spans="1:30" x14ac:dyDescent="0.25">
      <c r="C2779" s="91" t="s">
        <v>2</v>
      </c>
      <c r="G2779" s="91" t="s">
        <v>2</v>
      </c>
      <c r="K2779" s="91" t="s">
        <v>2</v>
      </c>
      <c r="O2779" s="92" t="s">
        <v>2070</v>
      </c>
      <c r="P2779" s="92"/>
      <c r="Q2779" s="92"/>
      <c r="R2779" s="92"/>
      <c r="S2779" s="92"/>
      <c r="T2779" s="92"/>
      <c r="U2779" s="92"/>
      <c r="V2779" s="92"/>
      <c r="W2779" s="92"/>
      <c r="X2779" s="92"/>
      <c r="Y2779" s="92"/>
      <c r="Z2779" s="92"/>
      <c r="AA2779" s="92"/>
      <c r="AB2779" s="92"/>
      <c r="AC2779" s="93">
        <v>67.25</v>
      </c>
      <c r="AD2779" s="93"/>
    </row>
    <row r="2780" spans="1:30" x14ac:dyDescent="0.25">
      <c r="C2780" s="91" t="s">
        <v>2</v>
      </c>
      <c r="G2780" s="91" t="s">
        <v>2</v>
      </c>
      <c r="K2780" s="91" t="s">
        <v>2</v>
      </c>
      <c r="O2780" s="92" t="s">
        <v>2070</v>
      </c>
      <c r="P2780" s="92"/>
      <c r="Q2780" s="92"/>
      <c r="R2780" s="92"/>
      <c r="S2780" s="92"/>
      <c r="T2780" s="92"/>
      <c r="U2780" s="92"/>
      <c r="V2780" s="92"/>
      <c r="W2780" s="92"/>
      <c r="X2780" s="92"/>
      <c r="Y2780" s="92"/>
      <c r="Z2780" s="92"/>
      <c r="AA2780" s="92"/>
      <c r="AB2780" s="92"/>
      <c r="AC2780" s="93">
        <v>77.75</v>
      </c>
      <c r="AD2780" s="93"/>
    </row>
    <row r="2781" spans="1:30" x14ac:dyDescent="0.25">
      <c r="C2781" s="91" t="s">
        <v>2</v>
      </c>
      <c r="G2781" s="91" t="s">
        <v>2</v>
      </c>
      <c r="K2781" s="91" t="s">
        <v>2</v>
      </c>
      <c r="O2781" s="92" t="s">
        <v>2074</v>
      </c>
      <c r="P2781" s="92"/>
      <c r="Q2781" s="92"/>
      <c r="R2781" s="92"/>
      <c r="S2781" s="92"/>
      <c r="T2781" s="92"/>
      <c r="U2781" s="92"/>
      <c r="V2781" s="92"/>
      <c r="W2781" s="92"/>
      <c r="X2781" s="92"/>
      <c r="Y2781" s="92"/>
      <c r="Z2781" s="92"/>
      <c r="AA2781" s="92"/>
      <c r="AB2781" s="92"/>
      <c r="AC2781" s="93">
        <v>65</v>
      </c>
      <c r="AD2781" s="93"/>
    </row>
    <row r="2782" spans="1:30" x14ac:dyDescent="0.25">
      <c r="C2782" s="91" t="s">
        <v>2</v>
      </c>
      <c r="G2782" s="91" t="s">
        <v>2</v>
      </c>
      <c r="K2782" s="91" t="s">
        <v>2</v>
      </c>
      <c r="O2782" s="92" t="s">
        <v>2101</v>
      </c>
      <c r="P2782" s="92"/>
      <c r="Q2782" s="92"/>
      <c r="R2782" s="92"/>
      <c r="S2782" s="92"/>
      <c r="T2782" s="92"/>
      <c r="U2782" s="92"/>
      <c r="V2782" s="92"/>
      <c r="W2782" s="92"/>
      <c r="X2782" s="92"/>
      <c r="Y2782" s="92"/>
      <c r="Z2782" s="92"/>
      <c r="AA2782" s="92"/>
      <c r="AB2782" s="92"/>
      <c r="AC2782" s="93">
        <v>41.5</v>
      </c>
      <c r="AD2782" s="93"/>
    </row>
    <row r="2783" spans="1:30" x14ac:dyDescent="0.25">
      <c r="C2783" s="91" t="s">
        <v>2</v>
      </c>
      <c r="G2783" s="91" t="s">
        <v>2</v>
      </c>
      <c r="K2783" s="91" t="s">
        <v>2</v>
      </c>
      <c r="O2783" s="92" t="s">
        <v>2101</v>
      </c>
      <c r="P2783" s="92"/>
      <c r="Q2783" s="92"/>
      <c r="R2783" s="92"/>
      <c r="S2783" s="92"/>
      <c r="T2783" s="92"/>
      <c r="U2783" s="92"/>
      <c r="V2783" s="92"/>
      <c r="W2783" s="92"/>
      <c r="X2783" s="92"/>
      <c r="Y2783" s="92"/>
      <c r="Z2783" s="92"/>
      <c r="AA2783" s="92"/>
      <c r="AB2783" s="92"/>
      <c r="AC2783" s="93">
        <v>60</v>
      </c>
      <c r="AD2783" s="93"/>
    </row>
    <row r="2784" spans="1:30" x14ac:dyDescent="0.25">
      <c r="C2784" s="91" t="s">
        <v>2</v>
      </c>
      <c r="G2784" s="91" t="s">
        <v>2</v>
      </c>
      <c r="K2784" s="91" t="s">
        <v>2</v>
      </c>
      <c r="O2784" s="92" t="s">
        <v>2073</v>
      </c>
      <c r="P2784" s="92"/>
      <c r="Q2784" s="92"/>
      <c r="R2784" s="92"/>
      <c r="S2784" s="92"/>
      <c r="T2784" s="92"/>
      <c r="U2784" s="92"/>
      <c r="V2784" s="92"/>
      <c r="W2784" s="92"/>
      <c r="X2784" s="92"/>
      <c r="Y2784" s="92"/>
      <c r="Z2784" s="92"/>
      <c r="AA2784" s="92"/>
      <c r="AB2784" s="92"/>
      <c r="AC2784" s="93">
        <v>41.5</v>
      </c>
      <c r="AD2784" s="93"/>
    </row>
    <row r="2785" spans="3:30" x14ac:dyDescent="0.25">
      <c r="C2785" s="91" t="s">
        <v>2</v>
      </c>
      <c r="G2785" s="91" t="s">
        <v>2</v>
      </c>
      <c r="K2785" s="91" t="s">
        <v>2</v>
      </c>
      <c r="O2785" s="92" t="s">
        <v>2070</v>
      </c>
      <c r="P2785" s="92"/>
      <c r="Q2785" s="92"/>
      <c r="R2785" s="92"/>
      <c r="S2785" s="92"/>
      <c r="T2785" s="92"/>
      <c r="U2785" s="92"/>
      <c r="V2785" s="92"/>
      <c r="W2785" s="92"/>
      <c r="X2785" s="92"/>
      <c r="Y2785" s="92"/>
      <c r="Z2785" s="92"/>
      <c r="AA2785" s="92"/>
      <c r="AB2785" s="92"/>
      <c r="AC2785" s="93">
        <v>31.24</v>
      </c>
      <c r="AD2785" s="93"/>
    </row>
    <row r="2786" spans="3:30" x14ac:dyDescent="0.25">
      <c r="C2786" s="91" t="s">
        <v>2</v>
      </c>
      <c r="G2786" s="91" t="s">
        <v>2</v>
      </c>
      <c r="K2786" s="91" t="s">
        <v>2</v>
      </c>
      <c r="O2786" s="92" t="s">
        <v>2070</v>
      </c>
      <c r="P2786" s="92"/>
      <c r="Q2786" s="92"/>
      <c r="R2786" s="92"/>
      <c r="S2786" s="92"/>
      <c r="T2786" s="92"/>
      <c r="U2786" s="92"/>
      <c r="V2786" s="92"/>
      <c r="W2786" s="92"/>
      <c r="X2786" s="92"/>
      <c r="Y2786" s="92"/>
      <c r="Z2786" s="92"/>
      <c r="AA2786" s="92"/>
      <c r="AB2786" s="92"/>
      <c r="AC2786" s="93">
        <v>36.25</v>
      </c>
      <c r="AD2786" s="93"/>
    </row>
    <row r="2787" spans="3:30" x14ac:dyDescent="0.25">
      <c r="C2787" s="91" t="s">
        <v>2</v>
      </c>
      <c r="G2787" s="91" t="s">
        <v>2</v>
      </c>
      <c r="K2787" s="91" t="s">
        <v>2</v>
      </c>
      <c r="O2787" s="92" t="s">
        <v>2085</v>
      </c>
      <c r="P2787" s="92"/>
      <c r="Q2787" s="92"/>
      <c r="R2787" s="92"/>
      <c r="S2787" s="92"/>
      <c r="T2787" s="92"/>
      <c r="U2787" s="92"/>
      <c r="V2787" s="92"/>
      <c r="W2787" s="92"/>
      <c r="X2787" s="92"/>
      <c r="Y2787" s="92"/>
      <c r="Z2787" s="92"/>
      <c r="AA2787" s="92"/>
      <c r="AB2787" s="92"/>
      <c r="AC2787" s="93">
        <v>49.25</v>
      </c>
      <c r="AD2787" s="93"/>
    </row>
    <row r="2788" spans="3:30" x14ac:dyDescent="0.25">
      <c r="C2788" s="91" t="s">
        <v>2</v>
      </c>
      <c r="G2788" s="91" t="s">
        <v>2</v>
      </c>
      <c r="K2788" s="91" t="s">
        <v>2</v>
      </c>
      <c r="O2788" s="92" t="s">
        <v>2077</v>
      </c>
      <c r="P2788" s="92"/>
      <c r="Q2788" s="92"/>
      <c r="R2788" s="92"/>
      <c r="S2788" s="92"/>
      <c r="T2788" s="92"/>
      <c r="U2788" s="92"/>
      <c r="V2788" s="92"/>
      <c r="W2788" s="92"/>
      <c r="X2788" s="92"/>
      <c r="Y2788" s="92"/>
      <c r="Z2788" s="92"/>
      <c r="AA2788" s="92"/>
      <c r="AB2788" s="92"/>
      <c r="AC2788" s="93">
        <v>48.71</v>
      </c>
      <c r="AD2788" s="93"/>
    </row>
    <row r="2789" spans="3:30" x14ac:dyDescent="0.25">
      <c r="C2789" s="91" t="s">
        <v>2</v>
      </c>
      <c r="G2789" s="91" t="s">
        <v>2</v>
      </c>
      <c r="K2789" s="91" t="s">
        <v>2</v>
      </c>
      <c r="O2789" s="92" t="s">
        <v>2071</v>
      </c>
      <c r="P2789" s="92"/>
      <c r="Q2789" s="92"/>
      <c r="R2789" s="92"/>
      <c r="S2789" s="92"/>
      <c r="T2789" s="92"/>
      <c r="U2789" s="92"/>
      <c r="V2789" s="92"/>
      <c r="W2789" s="92"/>
      <c r="X2789" s="92"/>
      <c r="Y2789" s="92"/>
      <c r="Z2789" s="92"/>
      <c r="AA2789" s="92"/>
      <c r="AB2789" s="92"/>
      <c r="AC2789" s="93">
        <v>46.75</v>
      </c>
      <c r="AD2789" s="93"/>
    </row>
    <row r="2790" spans="3:30" x14ac:dyDescent="0.25">
      <c r="C2790" s="91" t="s">
        <v>2</v>
      </c>
      <c r="G2790" s="91" t="s">
        <v>2</v>
      </c>
      <c r="K2790" s="91" t="s">
        <v>2</v>
      </c>
      <c r="O2790" s="92" t="s">
        <v>2071</v>
      </c>
      <c r="P2790" s="92"/>
      <c r="Q2790" s="92"/>
      <c r="R2790" s="92"/>
      <c r="S2790" s="92"/>
      <c r="T2790" s="92"/>
      <c r="U2790" s="92"/>
      <c r="V2790" s="92"/>
      <c r="W2790" s="92"/>
      <c r="X2790" s="92"/>
      <c r="Y2790" s="92"/>
      <c r="Z2790" s="92"/>
      <c r="AA2790" s="92"/>
      <c r="AB2790" s="92"/>
      <c r="AC2790" s="93">
        <v>118</v>
      </c>
      <c r="AD2790" s="93"/>
    </row>
    <row r="2791" spans="3:30" x14ac:dyDescent="0.25">
      <c r="C2791" s="91" t="s">
        <v>2</v>
      </c>
      <c r="G2791" s="91" t="s">
        <v>2</v>
      </c>
      <c r="K2791" s="91" t="s">
        <v>2</v>
      </c>
      <c r="O2791" s="92" t="s">
        <v>2102</v>
      </c>
      <c r="P2791" s="92"/>
      <c r="Q2791" s="92"/>
      <c r="R2791" s="92"/>
      <c r="S2791" s="92"/>
      <c r="T2791" s="92"/>
      <c r="U2791" s="92"/>
      <c r="V2791" s="92"/>
      <c r="W2791" s="92"/>
      <c r="X2791" s="92"/>
      <c r="Y2791" s="92"/>
      <c r="Z2791" s="92"/>
      <c r="AA2791" s="92"/>
      <c r="AB2791" s="92"/>
      <c r="AC2791" s="93">
        <v>220</v>
      </c>
      <c r="AD2791" s="93"/>
    </row>
    <row r="2792" spans="3:30" x14ac:dyDescent="0.25">
      <c r="C2792" s="91" t="s">
        <v>2</v>
      </c>
      <c r="G2792" s="91" t="s">
        <v>2</v>
      </c>
      <c r="K2792" s="91" t="s">
        <v>2</v>
      </c>
      <c r="O2792" s="92" t="s">
        <v>2075</v>
      </c>
      <c r="P2792" s="92"/>
      <c r="Q2792" s="92"/>
      <c r="R2792" s="92"/>
      <c r="S2792" s="92"/>
      <c r="T2792" s="92"/>
      <c r="U2792" s="92"/>
      <c r="V2792" s="92"/>
      <c r="W2792" s="92"/>
      <c r="X2792" s="92"/>
      <c r="Y2792" s="92"/>
      <c r="Z2792" s="92"/>
      <c r="AA2792" s="92"/>
      <c r="AB2792" s="92"/>
      <c r="AC2792" s="93">
        <v>41.5</v>
      </c>
      <c r="AD2792" s="93"/>
    </row>
    <row r="2793" spans="3:30" x14ac:dyDescent="0.25">
      <c r="C2793" s="91" t="s">
        <v>2</v>
      </c>
      <c r="G2793" s="91" t="s">
        <v>2</v>
      </c>
      <c r="K2793" s="91" t="s">
        <v>2</v>
      </c>
      <c r="O2793" s="92" t="s">
        <v>2070</v>
      </c>
      <c r="P2793" s="92"/>
      <c r="Q2793" s="92"/>
      <c r="R2793" s="92"/>
      <c r="S2793" s="92"/>
      <c r="T2793" s="92"/>
      <c r="U2793" s="92"/>
      <c r="V2793" s="92"/>
      <c r="W2793" s="92"/>
      <c r="X2793" s="92"/>
      <c r="Y2793" s="92"/>
      <c r="Z2793" s="92"/>
      <c r="AA2793" s="92"/>
      <c r="AB2793" s="92"/>
      <c r="AC2793" s="93">
        <v>57</v>
      </c>
      <c r="AD2793" s="93"/>
    </row>
    <row r="2794" spans="3:30" x14ac:dyDescent="0.25">
      <c r="C2794" s="91" t="s">
        <v>2</v>
      </c>
      <c r="G2794" s="91" t="s">
        <v>2</v>
      </c>
      <c r="K2794" s="91" t="s">
        <v>2</v>
      </c>
      <c r="O2794" s="92" t="s">
        <v>2070</v>
      </c>
      <c r="P2794" s="92"/>
      <c r="Q2794" s="92"/>
      <c r="R2794" s="92"/>
      <c r="S2794" s="92"/>
      <c r="T2794" s="92"/>
      <c r="U2794" s="92"/>
      <c r="V2794" s="92"/>
      <c r="W2794" s="92"/>
      <c r="X2794" s="92"/>
      <c r="Y2794" s="92"/>
      <c r="Z2794" s="92"/>
      <c r="AA2794" s="92"/>
      <c r="AB2794" s="92"/>
      <c r="AC2794" s="93">
        <v>15.75</v>
      </c>
      <c r="AD2794" s="93"/>
    </row>
    <row r="2795" spans="3:30" x14ac:dyDescent="0.25">
      <c r="C2795" s="91" t="s">
        <v>2</v>
      </c>
      <c r="G2795" s="91" t="s">
        <v>2</v>
      </c>
      <c r="K2795" s="91" t="s">
        <v>2</v>
      </c>
      <c r="O2795" s="92" t="s">
        <v>2070</v>
      </c>
      <c r="P2795" s="92"/>
      <c r="Q2795" s="92"/>
      <c r="R2795" s="92"/>
      <c r="S2795" s="92"/>
      <c r="T2795" s="92"/>
      <c r="U2795" s="92"/>
      <c r="V2795" s="92"/>
      <c r="W2795" s="92"/>
      <c r="X2795" s="92"/>
      <c r="Y2795" s="92"/>
      <c r="Z2795" s="92"/>
      <c r="AA2795" s="92"/>
      <c r="AB2795" s="92"/>
      <c r="AC2795" s="93">
        <v>31.25</v>
      </c>
      <c r="AD2795" s="93"/>
    </row>
    <row r="2796" spans="3:30" x14ac:dyDescent="0.25">
      <c r="C2796" s="91" t="s">
        <v>2</v>
      </c>
      <c r="G2796" s="91" t="s">
        <v>2</v>
      </c>
      <c r="K2796" s="91" t="s">
        <v>2</v>
      </c>
      <c r="O2796" s="92" t="s">
        <v>2070</v>
      </c>
      <c r="P2796" s="92"/>
      <c r="Q2796" s="92"/>
      <c r="R2796" s="92"/>
      <c r="S2796" s="92"/>
      <c r="T2796" s="92"/>
      <c r="U2796" s="92"/>
      <c r="V2796" s="92"/>
      <c r="W2796" s="92"/>
      <c r="X2796" s="92"/>
      <c r="Y2796" s="92"/>
      <c r="Z2796" s="92"/>
      <c r="AA2796" s="92"/>
      <c r="AB2796" s="92"/>
      <c r="AC2796" s="93">
        <v>40</v>
      </c>
      <c r="AD2796" s="93"/>
    </row>
    <row r="2797" spans="3:30" x14ac:dyDescent="0.25">
      <c r="C2797" s="91" t="s">
        <v>2</v>
      </c>
      <c r="G2797" s="91" t="s">
        <v>2</v>
      </c>
      <c r="K2797" s="91" t="s">
        <v>2</v>
      </c>
      <c r="O2797" s="92" t="s">
        <v>2074</v>
      </c>
      <c r="P2797" s="92"/>
      <c r="Q2797" s="92"/>
      <c r="R2797" s="92"/>
      <c r="S2797" s="92"/>
      <c r="T2797" s="92"/>
      <c r="U2797" s="92"/>
      <c r="V2797" s="92"/>
      <c r="W2797" s="92"/>
      <c r="X2797" s="92"/>
      <c r="Y2797" s="92"/>
      <c r="Z2797" s="92"/>
      <c r="AA2797" s="92"/>
      <c r="AB2797" s="92"/>
      <c r="AC2797" s="93">
        <v>41.5</v>
      </c>
      <c r="AD2797" s="93"/>
    </row>
    <row r="2798" spans="3:30" x14ac:dyDescent="0.25">
      <c r="C2798" s="91" t="s">
        <v>2</v>
      </c>
      <c r="G2798" s="91" t="s">
        <v>2</v>
      </c>
      <c r="K2798" s="91" t="s">
        <v>2</v>
      </c>
      <c r="O2798" s="92" t="s">
        <v>2077</v>
      </c>
      <c r="P2798" s="92"/>
      <c r="Q2798" s="92"/>
      <c r="R2798" s="92"/>
      <c r="S2798" s="92"/>
      <c r="T2798" s="92"/>
      <c r="U2798" s="92"/>
      <c r="V2798" s="92"/>
      <c r="W2798" s="92"/>
      <c r="X2798" s="92"/>
      <c r="Y2798" s="92"/>
      <c r="Z2798" s="92"/>
      <c r="AA2798" s="92"/>
      <c r="AB2798" s="92"/>
      <c r="AC2798" s="93">
        <v>30</v>
      </c>
      <c r="AD2798" s="93"/>
    </row>
    <row r="2799" spans="3:30" x14ac:dyDescent="0.25">
      <c r="C2799" s="91" t="s">
        <v>2</v>
      </c>
      <c r="G2799" s="91" t="s">
        <v>2</v>
      </c>
      <c r="K2799" s="91" t="s">
        <v>2</v>
      </c>
      <c r="O2799" s="92" t="s">
        <v>2070</v>
      </c>
      <c r="P2799" s="92"/>
      <c r="Q2799" s="92"/>
      <c r="R2799" s="92"/>
      <c r="S2799" s="92"/>
      <c r="T2799" s="92"/>
      <c r="U2799" s="92"/>
      <c r="V2799" s="92"/>
      <c r="W2799" s="92"/>
      <c r="X2799" s="92"/>
      <c r="Y2799" s="92"/>
      <c r="Z2799" s="92"/>
      <c r="AA2799" s="92"/>
      <c r="AB2799" s="92"/>
      <c r="AC2799" s="93">
        <v>26</v>
      </c>
      <c r="AD2799" s="93"/>
    </row>
    <row r="2800" spans="3:30" x14ac:dyDescent="0.25">
      <c r="C2800" s="91" t="s">
        <v>2</v>
      </c>
      <c r="G2800" s="91" t="s">
        <v>2</v>
      </c>
      <c r="K2800" s="91" t="s">
        <v>2</v>
      </c>
      <c r="O2800" s="92" t="s">
        <v>2070</v>
      </c>
      <c r="P2800" s="92"/>
      <c r="Q2800" s="92"/>
      <c r="R2800" s="92"/>
      <c r="S2800" s="92"/>
      <c r="T2800" s="92"/>
      <c r="U2800" s="92"/>
      <c r="V2800" s="92"/>
      <c r="W2800" s="92"/>
      <c r="X2800" s="92"/>
      <c r="Y2800" s="92"/>
      <c r="Z2800" s="92"/>
      <c r="AA2800" s="92"/>
      <c r="AB2800" s="92"/>
      <c r="AC2800" s="93">
        <v>15.75</v>
      </c>
      <c r="AD2800" s="93"/>
    </row>
    <row r="2801" spans="1:30" x14ac:dyDescent="0.25">
      <c r="C2801" s="91" t="s">
        <v>2</v>
      </c>
      <c r="G2801" s="91" t="s">
        <v>2</v>
      </c>
      <c r="K2801" s="91" t="s">
        <v>2</v>
      </c>
      <c r="O2801" s="92" t="s">
        <v>2074</v>
      </c>
      <c r="P2801" s="92"/>
      <c r="Q2801" s="92"/>
      <c r="R2801" s="92"/>
      <c r="S2801" s="92"/>
      <c r="T2801" s="92"/>
      <c r="U2801" s="92"/>
      <c r="V2801" s="92"/>
      <c r="W2801" s="92"/>
      <c r="X2801" s="92"/>
      <c r="Y2801" s="92"/>
      <c r="Z2801" s="92"/>
      <c r="AA2801" s="92"/>
      <c r="AB2801" s="92"/>
      <c r="AC2801" s="93">
        <v>65</v>
      </c>
      <c r="AD2801" s="93"/>
    </row>
    <row r="2802" spans="1:30" x14ac:dyDescent="0.25">
      <c r="C2802" s="91" t="s">
        <v>2</v>
      </c>
      <c r="G2802" s="91" t="s">
        <v>2</v>
      </c>
      <c r="K2802" s="91" t="s">
        <v>2</v>
      </c>
      <c r="O2802" s="92" t="s">
        <v>2103</v>
      </c>
      <c r="P2802" s="92"/>
      <c r="Q2802" s="92"/>
      <c r="R2802" s="92"/>
      <c r="S2802" s="92"/>
      <c r="T2802" s="92"/>
      <c r="U2802" s="92"/>
      <c r="V2802" s="92"/>
      <c r="W2802" s="92"/>
      <c r="X2802" s="92"/>
      <c r="Y2802" s="92"/>
      <c r="Z2802" s="92"/>
      <c r="AA2802" s="92"/>
      <c r="AB2802" s="92"/>
      <c r="AC2802" s="93">
        <v>41.5</v>
      </c>
      <c r="AD2802" s="93"/>
    </row>
    <row r="2803" spans="1:30" x14ac:dyDescent="0.25">
      <c r="C2803" s="91" t="s">
        <v>2</v>
      </c>
      <c r="G2803" s="91" t="s">
        <v>2</v>
      </c>
      <c r="K2803" s="91" t="s">
        <v>2</v>
      </c>
      <c r="O2803" s="92" t="s">
        <v>2085</v>
      </c>
      <c r="P2803" s="92"/>
      <c r="Q2803" s="92"/>
      <c r="R2803" s="92"/>
      <c r="S2803" s="92"/>
      <c r="T2803" s="92"/>
      <c r="U2803" s="92"/>
      <c r="V2803" s="92"/>
      <c r="W2803" s="92"/>
      <c r="X2803" s="92"/>
      <c r="Y2803" s="92"/>
      <c r="Z2803" s="92"/>
      <c r="AA2803" s="92"/>
      <c r="AB2803" s="92"/>
      <c r="AC2803" s="93">
        <v>48.71</v>
      </c>
      <c r="AD2803" s="93"/>
    </row>
    <row r="2804" spans="1:30" x14ac:dyDescent="0.25">
      <c r="C2804" s="91" t="s">
        <v>2</v>
      </c>
      <c r="G2804" s="91" t="s">
        <v>2</v>
      </c>
      <c r="K2804" s="91" t="s">
        <v>2</v>
      </c>
      <c r="O2804" s="92" t="s">
        <v>2102</v>
      </c>
      <c r="P2804" s="92"/>
      <c r="Q2804" s="92"/>
      <c r="R2804" s="92"/>
      <c r="S2804" s="92"/>
      <c r="T2804" s="92"/>
      <c r="U2804" s="92"/>
      <c r="V2804" s="92"/>
      <c r="W2804" s="92"/>
      <c r="X2804" s="92"/>
      <c r="Y2804" s="92"/>
      <c r="Z2804" s="92"/>
      <c r="AA2804" s="92"/>
      <c r="AB2804" s="92"/>
      <c r="AC2804" s="93">
        <v>31.24</v>
      </c>
      <c r="AD2804" s="93"/>
    </row>
    <row r="2805" spans="1:30" x14ac:dyDescent="0.25">
      <c r="C2805" s="91" t="s">
        <v>2</v>
      </c>
      <c r="G2805" s="91" t="s">
        <v>2</v>
      </c>
      <c r="K2805" s="91" t="s">
        <v>2</v>
      </c>
      <c r="O2805" s="92" t="s">
        <v>2102</v>
      </c>
      <c r="P2805" s="92"/>
      <c r="Q2805" s="92"/>
      <c r="R2805" s="92"/>
      <c r="S2805" s="92"/>
      <c r="T2805" s="92"/>
      <c r="U2805" s="92"/>
      <c r="V2805" s="92"/>
      <c r="W2805" s="92"/>
      <c r="X2805" s="92"/>
      <c r="Y2805" s="92"/>
      <c r="Z2805" s="92"/>
      <c r="AA2805" s="92"/>
      <c r="AB2805" s="92"/>
      <c r="AC2805" s="93">
        <v>46.75</v>
      </c>
      <c r="AD2805" s="93"/>
    </row>
    <row r="2806" spans="1:30" x14ac:dyDescent="0.25">
      <c r="C2806" s="91" t="s">
        <v>2</v>
      </c>
      <c r="G2806" s="91" t="s">
        <v>2</v>
      </c>
      <c r="K2806" s="91" t="s">
        <v>2</v>
      </c>
      <c r="O2806" s="92" t="s">
        <v>2071</v>
      </c>
      <c r="P2806" s="92"/>
      <c r="Q2806" s="92"/>
      <c r="R2806" s="92"/>
      <c r="S2806" s="92"/>
      <c r="T2806" s="92"/>
      <c r="U2806" s="92"/>
      <c r="V2806" s="92"/>
      <c r="W2806" s="92"/>
      <c r="X2806" s="92"/>
      <c r="Y2806" s="92"/>
      <c r="Z2806" s="92"/>
      <c r="AA2806" s="92"/>
      <c r="AB2806" s="92"/>
      <c r="AC2806" s="93">
        <v>20</v>
      </c>
      <c r="AD2806" s="93"/>
    </row>
    <row r="2807" spans="1:30" x14ac:dyDescent="0.25">
      <c r="C2807" s="91" t="s">
        <v>2</v>
      </c>
      <c r="G2807" s="91" t="s">
        <v>2</v>
      </c>
      <c r="K2807" s="91" t="s">
        <v>2</v>
      </c>
      <c r="O2807" s="92" t="s">
        <v>2071</v>
      </c>
      <c r="P2807" s="92"/>
      <c r="Q2807" s="92"/>
      <c r="R2807" s="92"/>
      <c r="S2807" s="92"/>
      <c r="T2807" s="92"/>
      <c r="U2807" s="92"/>
      <c r="V2807" s="92"/>
      <c r="W2807" s="92"/>
      <c r="X2807" s="92"/>
      <c r="Y2807" s="92"/>
      <c r="Z2807" s="92"/>
      <c r="AA2807" s="92"/>
      <c r="AB2807" s="92"/>
      <c r="AC2807" s="93">
        <v>165</v>
      </c>
      <c r="AD2807" s="93"/>
    </row>
    <row r="2808" spans="1:30" x14ac:dyDescent="0.25">
      <c r="B2808" s="90" t="s">
        <v>1187</v>
      </c>
      <c r="C2808" s="90"/>
      <c r="D2808" s="90"/>
      <c r="F2808" s="90" t="s">
        <v>391</v>
      </c>
      <c r="G2808" s="90"/>
      <c r="H2808" s="90"/>
      <c r="I2808" s="90"/>
      <c r="J2808" s="90" t="s">
        <v>1168</v>
      </c>
      <c r="K2808" s="90"/>
      <c r="L2808" s="90"/>
      <c r="N2808" s="90" t="s">
        <v>1169</v>
      </c>
      <c r="O2808" s="90"/>
      <c r="P2808" s="90"/>
      <c r="Q2808" s="90"/>
      <c r="R2808" s="90"/>
      <c r="S2808" s="90"/>
      <c r="T2808" s="90"/>
      <c r="U2808" s="90"/>
      <c r="V2808" s="90"/>
      <c r="W2808" s="90"/>
      <c r="X2808" s="90"/>
      <c r="Y2808" s="90"/>
      <c r="Z2808" s="90"/>
      <c r="AA2808" s="90"/>
      <c r="AC2808" s="82">
        <v>246.82</v>
      </c>
      <c r="AD2808" s="82"/>
    </row>
    <row r="2809" spans="1:30" x14ac:dyDescent="0.25">
      <c r="C2809" s="91" t="s">
        <v>2</v>
      </c>
      <c r="G2809" s="91" t="s">
        <v>2</v>
      </c>
      <c r="K2809" s="91" t="s">
        <v>2</v>
      </c>
      <c r="O2809" s="92" t="s">
        <v>2104</v>
      </c>
      <c r="P2809" s="92"/>
      <c r="Q2809" s="92"/>
      <c r="R2809" s="92"/>
      <c r="S2809" s="92"/>
      <c r="T2809" s="92"/>
      <c r="U2809" s="92"/>
      <c r="V2809" s="92"/>
      <c r="W2809" s="92"/>
      <c r="X2809" s="92"/>
      <c r="Y2809" s="92"/>
      <c r="Z2809" s="92"/>
      <c r="AA2809" s="92"/>
      <c r="AB2809" s="92"/>
    </row>
    <row r="2810" spans="1:30" x14ac:dyDescent="0.25">
      <c r="B2810" s="90" t="s">
        <v>2105</v>
      </c>
      <c r="C2810" s="90"/>
      <c r="D2810" s="90"/>
      <c r="F2810" s="90" t="s">
        <v>391</v>
      </c>
      <c r="G2810" s="90"/>
      <c r="H2810" s="90"/>
      <c r="I2810" s="90"/>
      <c r="J2810" s="90" t="s">
        <v>2106</v>
      </c>
      <c r="K2810" s="90"/>
      <c r="L2810" s="90"/>
      <c r="N2810" s="90" t="s">
        <v>2107</v>
      </c>
      <c r="O2810" s="90"/>
      <c r="P2810" s="90"/>
      <c r="Q2810" s="90"/>
      <c r="R2810" s="90"/>
      <c r="S2810" s="90"/>
      <c r="T2810" s="90"/>
      <c r="U2810" s="90"/>
      <c r="V2810" s="90"/>
      <c r="W2810" s="90"/>
      <c r="X2810" s="90"/>
      <c r="Y2810" s="90"/>
      <c r="Z2810" s="90"/>
      <c r="AA2810" s="90"/>
      <c r="AC2810" s="82">
        <v>311.67</v>
      </c>
      <c r="AD2810" s="82"/>
    </row>
    <row r="2811" spans="1:30" x14ac:dyDescent="0.25">
      <c r="C2811" s="91" t="s">
        <v>2</v>
      </c>
      <c r="G2811" s="91" t="s">
        <v>2</v>
      </c>
      <c r="K2811" s="91" t="s">
        <v>2</v>
      </c>
      <c r="O2811" s="92" t="s">
        <v>2108</v>
      </c>
      <c r="P2811" s="92"/>
      <c r="Q2811" s="92"/>
      <c r="R2811" s="92"/>
      <c r="S2811" s="92"/>
      <c r="T2811" s="92"/>
      <c r="U2811" s="92"/>
      <c r="V2811" s="92"/>
      <c r="W2811" s="92"/>
      <c r="X2811" s="92"/>
      <c r="Y2811" s="92"/>
      <c r="Z2811" s="92"/>
      <c r="AA2811" s="92"/>
      <c r="AB2811" s="92"/>
      <c r="AC2811" s="93">
        <v>212.16</v>
      </c>
      <c r="AD2811" s="93"/>
    </row>
    <row r="2812" spans="1:30" x14ac:dyDescent="0.25">
      <c r="C2812" s="91" t="s">
        <v>2</v>
      </c>
      <c r="G2812" s="91" t="s">
        <v>2</v>
      </c>
      <c r="K2812" s="91" t="s">
        <v>2</v>
      </c>
      <c r="O2812" s="92" t="s">
        <v>2108</v>
      </c>
      <c r="P2812" s="92"/>
      <c r="Q2812" s="92"/>
      <c r="R2812" s="92"/>
      <c r="S2812" s="92"/>
      <c r="T2812" s="92"/>
      <c r="U2812" s="92"/>
      <c r="V2812" s="92"/>
      <c r="W2812" s="92"/>
      <c r="X2812" s="92"/>
      <c r="Y2812" s="92"/>
      <c r="Z2812" s="92"/>
      <c r="AA2812" s="92"/>
      <c r="AB2812" s="92"/>
      <c r="AC2812" s="93">
        <v>99.51</v>
      </c>
      <c r="AD2812" s="93"/>
    </row>
    <row r="2813" spans="1:30" ht="6" customHeight="1" x14ac:dyDescent="0.25"/>
    <row r="2814" spans="1:30" ht="16.5" customHeight="1" x14ac:dyDescent="0.25">
      <c r="A2814" s="85" t="s">
        <v>2109</v>
      </c>
      <c r="B2814" s="85"/>
      <c r="C2814" s="85"/>
      <c r="D2814" s="85"/>
      <c r="E2814" s="85"/>
      <c r="F2814" s="85"/>
      <c r="G2814" s="85"/>
      <c r="H2814" s="85"/>
      <c r="I2814" s="85"/>
      <c r="J2814" s="85"/>
      <c r="K2814" s="85"/>
      <c r="L2814" s="85"/>
      <c r="M2814" s="85"/>
      <c r="N2814" s="85"/>
      <c r="O2814" s="85"/>
      <c r="P2814" s="85"/>
      <c r="Q2814" s="85"/>
      <c r="R2814" s="85"/>
      <c r="S2814" s="85"/>
      <c r="U2814" s="91" t="s">
        <v>2</v>
      </c>
      <c r="W2814" s="91" t="s">
        <v>2</v>
      </c>
      <c r="Y2814" s="84" t="s">
        <v>987</v>
      </c>
      <c r="Z2814" s="84"/>
      <c r="AC2814" s="94">
        <v>122734.87</v>
      </c>
      <c r="AD2814" s="94"/>
    </row>
    <row r="2815" spans="1:30" ht="6.75" customHeight="1" x14ac:dyDescent="0.25"/>
    <row r="2816" spans="1:30" ht="6" customHeight="1" x14ac:dyDescent="0.25"/>
    <row r="2817" spans="1:30" ht="16.5" customHeight="1" x14ac:dyDescent="0.25">
      <c r="A2817" s="85" t="s">
        <v>2110</v>
      </c>
      <c r="B2817" s="85"/>
      <c r="C2817" s="85"/>
      <c r="D2817" s="85"/>
      <c r="E2817" s="85"/>
      <c r="F2817" s="85"/>
      <c r="G2817" s="85"/>
      <c r="H2817" s="85"/>
      <c r="I2817" s="85"/>
      <c r="J2817" s="85"/>
      <c r="K2817" s="85"/>
      <c r="L2817" s="85"/>
      <c r="M2817" s="85"/>
      <c r="N2817" s="85"/>
      <c r="O2817" s="85"/>
      <c r="P2817" s="85"/>
      <c r="Q2817" s="85"/>
      <c r="R2817" s="85"/>
      <c r="S2817" s="85"/>
      <c r="U2817" s="91" t="s">
        <v>2</v>
      </c>
      <c r="W2817" s="91" t="s">
        <v>2</v>
      </c>
      <c r="Y2817" s="84" t="s">
        <v>2111</v>
      </c>
      <c r="Z2817" s="84"/>
      <c r="AA2817" s="94">
        <v>2533856.27</v>
      </c>
      <c r="AB2817" s="94"/>
      <c r="AC2817" s="94"/>
      <c r="AD2817" s="94"/>
    </row>
    <row r="2818" spans="1:30" ht="7.5" customHeight="1" x14ac:dyDescent="0.25"/>
    <row r="2819" spans="1:30" ht="127.5" customHeight="1" x14ac:dyDescent="0.25"/>
    <row r="2820" spans="1:30" ht="12" customHeight="1" x14ac:dyDescent="0.25"/>
    <row r="2821" spans="1:30" ht="13.5" customHeight="1" x14ac:dyDescent="0.25">
      <c r="A2821" s="85" t="s">
        <v>45</v>
      </c>
      <c r="B2821" s="85"/>
      <c r="C2821" s="85"/>
      <c r="D2821" s="85"/>
      <c r="E2821" s="85"/>
      <c r="F2821" s="85"/>
      <c r="G2821" s="85"/>
      <c r="H2821" s="85"/>
      <c r="I2821" s="85"/>
      <c r="J2821" s="85"/>
      <c r="K2821" s="85"/>
      <c r="L2821" s="85"/>
      <c r="M2821" s="85"/>
      <c r="R2821" s="86" t="s">
        <v>2112</v>
      </c>
      <c r="S2821" s="86"/>
      <c r="T2821" s="86"/>
      <c r="U2821" s="86"/>
      <c r="V2821" s="86"/>
      <c r="W2821" s="86"/>
      <c r="X2821" s="86"/>
      <c r="Y2821" s="86"/>
      <c r="Z2821" s="86"/>
      <c r="AA2821" s="86"/>
      <c r="AB2821" s="86"/>
      <c r="AC2821" s="86"/>
      <c r="AD2821" s="86"/>
    </row>
  </sheetData>
  <mergeCells count="6656">
    <mergeCell ref="A2817:S2817"/>
    <mergeCell ref="Y2817:Z2817"/>
    <mergeCell ref="AA2817:AD2817"/>
    <mergeCell ref="A2821:M2821"/>
    <mergeCell ref="R2821:AD2821"/>
    <mergeCell ref="O2811:AB2811"/>
    <mergeCell ref="AC2811:AD2811"/>
    <mergeCell ref="O2812:AB2812"/>
    <mergeCell ref="AC2812:AD2812"/>
    <mergeCell ref="A2814:S2814"/>
    <mergeCell ref="Y2814:Z2814"/>
    <mergeCell ref="AC2814:AD2814"/>
    <mergeCell ref="O2809:AB2809"/>
    <mergeCell ref="B2810:D2810"/>
    <mergeCell ref="F2810:I2810"/>
    <mergeCell ref="J2810:L2810"/>
    <mergeCell ref="N2810:AA2810"/>
    <mergeCell ref="AC2810:AD2810"/>
    <mergeCell ref="O2807:AB2807"/>
    <mergeCell ref="AC2807:AD2807"/>
    <mergeCell ref="B2808:D2808"/>
    <mergeCell ref="F2808:I2808"/>
    <mergeCell ref="J2808:L2808"/>
    <mergeCell ref="N2808:AA2808"/>
    <mergeCell ref="AC2808:AD2808"/>
    <mergeCell ref="O2804:AB2804"/>
    <mergeCell ref="AC2804:AD2804"/>
    <mergeCell ref="O2805:AB2805"/>
    <mergeCell ref="AC2805:AD2805"/>
    <mergeCell ref="O2806:AB2806"/>
    <mergeCell ref="AC2806:AD2806"/>
    <mergeCell ref="O2801:AB2801"/>
    <mergeCell ref="AC2801:AD2801"/>
    <mergeCell ref="O2802:AB2802"/>
    <mergeCell ref="AC2802:AD2802"/>
    <mergeCell ref="O2803:AB2803"/>
    <mergeCell ref="AC2803:AD2803"/>
    <mergeCell ref="O2798:AB2798"/>
    <mergeCell ref="AC2798:AD2798"/>
    <mergeCell ref="O2799:AB2799"/>
    <mergeCell ref="AC2799:AD2799"/>
    <mergeCell ref="O2800:AB2800"/>
    <mergeCell ref="AC2800:AD2800"/>
    <mergeCell ref="O2795:AB2795"/>
    <mergeCell ref="AC2795:AD2795"/>
    <mergeCell ref="O2796:AB2796"/>
    <mergeCell ref="AC2796:AD2796"/>
    <mergeCell ref="O2797:AB2797"/>
    <mergeCell ref="AC2797:AD2797"/>
    <mergeCell ref="O2792:AB2792"/>
    <mergeCell ref="AC2792:AD2792"/>
    <mergeCell ref="O2793:AB2793"/>
    <mergeCell ref="AC2793:AD2793"/>
    <mergeCell ref="O2794:AB2794"/>
    <mergeCell ref="AC2794:AD2794"/>
    <mergeCell ref="O2789:AB2789"/>
    <mergeCell ref="AC2789:AD2789"/>
    <mergeCell ref="O2790:AB2790"/>
    <mergeCell ref="AC2790:AD2790"/>
    <mergeCell ref="O2791:AB2791"/>
    <mergeCell ref="AC2791:AD2791"/>
    <mergeCell ref="O2786:AB2786"/>
    <mergeCell ref="AC2786:AD2786"/>
    <mergeCell ref="O2787:AB2787"/>
    <mergeCell ref="AC2787:AD2787"/>
    <mergeCell ref="O2788:AB2788"/>
    <mergeCell ref="AC2788:AD2788"/>
    <mergeCell ref="O2783:AB2783"/>
    <mergeCell ref="AC2783:AD2783"/>
    <mergeCell ref="O2784:AB2784"/>
    <mergeCell ref="AC2784:AD2784"/>
    <mergeCell ref="O2785:AB2785"/>
    <mergeCell ref="AC2785:AD2785"/>
    <mergeCell ref="O2780:AB2780"/>
    <mergeCell ref="AC2780:AD2780"/>
    <mergeCell ref="O2781:AB2781"/>
    <mergeCell ref="AC2781:AD2781"/>
    <mergeCell ref="O2782:AB2782"/>
    <mergeCell ref="AC2782:AD2782"/>
    <mergeCell ref="O2777:AB2777"/>
    <mergeCell ref="AC2777:AD2777"/>
    <mergeCell ref="O2778:AB2778"/>
    <mergeCell ref="AC2778:AD2778"/>
    <mergeCell ref="O2779:AB2779"/>
    <mergeCell ref="AC2779:AD2779"/>
    <mergeCell ref="B2775:D2775"/>
    <mergeCell ref="F2775:I2775"/>
    <mergeCell ref="J2775:L2775"/>
    <mergeCell ref="N2775:AA2775"/>
    <mergeCell ref="AC2775:AD2775"/>
    <mergeCell ref="O2776:AB2776"/>
    <mergeCell ref="AC2776:AD2776"/>
    <mergeCell ref="A2773:O2773"/>
    <mergeCell ref="B2774:D2774"/>
    <mergeCell ref="F2774:I2774"/>
    <mergeCell ref="J2774:L2774"/>
    <mergeCell ref="N2774:AA2774"/>
    <mergeCell ref="AC2774:AD2774"/>
    <mergeCell ref="O2765:AB2765"/>
    <mergeCell ref="AC2765:AD2765"/>
    <mergeCell ref="A2768:M2768"/>
    <mergeCell ref="R2768:AD2768"/>
    <mergeCell ref="C2769:AC2769"/>
    <mergeCell ref="I2771:P2771"/>
    <mergeCell ref="S2771:Y2771"/>
    <mergeCell ref="B2763:D2763"/>
    <mergeCell ref="F2763:I2763"/>
    <mergeCell ref="J2763:L2763"/>
    <mergeCell ref="N2763:AA2763"/>
    <mergeCell ref="AC2763:AD2763"/>
    <mergeCell ref="O2764:AB2764"/>
    <mergeCell ref="AC2764:AD2764"/>
    <mergeCell ref="B2761:D2761"/>
    <mergeCell ref="F2761:I2761"/>
    <mergeCell ref="J2761:L2761"/>
    <mergeCell ref="N2761:AA2761"/>
    <mergeCell ref="AC2761:AD2761"/>
    <mergeCell ref="O2762:AB2762"/>
    <mergeCell ref="B2759:D2759"/>
    <mergeCell ref="F2759:I2759"/>
    <mergeCell ref="J2759:L2759"/>
    <mergeCell ref="N2759:AA2759"/>
    <mergeCell ref="AC2759:AD2759"/>
    <mergeCell ref="O2760:AB2760"/>
    <mergeCell ref="O2756:AB2756"/>
    <mergeCell ref="AC2756:AD2756"/>
    <mergeCell ref="O2757:AB2757"/>
    <mergeCell ref="AC2757:AD2757"/>
    <mergeCell ref="O2758:AB2758"/>
    <mergeCell ref="AC2758:AD2758"/>
    <mergeCell ref="O2753:AB2753"/>
    <mergeCell ref="AC2753:AD2753"/>
    <mergeCell ref="O2754:AB2754"/>
    <mergeCell ref="AC2754:AD2754"/>
    <mergeCell ref="O2755:AB2755"/>
    <mergeCell ref="AC2755:AD2755"/>
    <mergeCell ref="O2751:AB2751"/>
    <mergeCell ref="AC2751:AD2751"/>
    <mergeCell ref="B2752:D2752"/>
    <mergeCell ref="F2752:I2752"/>
    <mergeCell ref="J2752:L2752"/>
    <mergeCell ref="N2752:AA2752"/>
    <mergeCell ref="AC2752:AD2752"/>
    <mergeCell ref="O2748:AB2748"/>
    <mergeCell ref="AC2748:AD2748"/>
    <mergeCell ref="O2749:AB2749"/>
    <mergeCell ref="AC2749:AD2749"/>
    <mergeCell ref="O2750:AB2750"/>
    <mergeCell ref="AC2750:AD2750"/>
    <mergeCell ref="O2745:AB2745"/>
    <mergeCell ref="AC2745:AD2745"/>
    <mergeCell ref="O2746:AB2746"/>
    <mergeCell ref="AC2746:AD2746"/>
    <mergeCell ref="O2747:AB2747"/>
    <mergeCell ref="AC2747:AD2747"/>
    <mergeCell ref="O2742:AB2742"/>
    <mergeCell ref="AC2742:AD2742"/>
    <mergeCell ref="O2743:AB2743"/>
    <mergeCell ref="AC2743:AD2743"/>
    <mergeCell ref="O2744:AB2744"/>
    <mergeCell ref="AC2744:AD2744"/>
    <mergeCell ref="O2739:AB2739"/>
    <mergeCell ref="AC2739:AD2739"/>
    <mergeCell ref="O2740:AB2740"/>
    <mergeCell ref="AC2740:AD2740"/>
    <mergeCell ref="O2741:AB2741"/>
    <mergeCell ref="AC2741:AD2741"/>
    <mergeCell ref="B2737:D2737"/>
    <mergeCell ref="F2737:I2737"/>
    <mergeCell ref="J2737:L2737"/>
    <mergeCell ref="N2737:AA2737"/>
    <mergeCell ref="AC2737:AD2737"/>
    <mergeCell ref="O2738:AB2738"/>
    <mergeCell ref="AC2738:AD2738"/>
    <mergeCell ref="B2735:D2735"/>
    <mergeCell ref="F2735:I2735"/>
    <mergeCell ref="J2735:L2735"/>
    <mergeCell ref="N2735:AA2735"/>
    <mergeCell ref="AC2735:AD2735"/>
    <mergeCell ref="O2736:AB2736"/>
    <mergeCell ref="O2732:AB2732"/>
    <mergeCell ref="AC2732:AD2732"/>
    <mergeCell ref="O2733:AB2733"/>
    <mergeCell ref="AC2733:AD2733"/>
    <mergeCell ref="O2734:AB2734"/>
    <mergeCell ref="AC2734:AD2734"/>
    <mergeCell ref="O2729:AB2729"/>
    <mergeCell ref="AC2729:AD2729"/>
    <mergeCell ref="O2730:AB2730"/>
    <mergeCell ref="AC2730:AD2730"/>
    <mergeCell ref="O2731:AB2731"/>
    <mergeCell ref="AC2731:AD2731"/>
    <mergeCell ref="O2726:AB2726"/>
    <mergeCell ref="AC2726:AD2726"/>
    <mergeCell ref="O2727:AB2727"/>
    <mergeCell ref="AC2727:AD2727"/>
    <mergeCell ref="B2728:D2728"/>
    <mergeCell ref="F2728:I2728"/>
    <mergeCell ref="J2728:L2728"/>
    <mergeCell ref="N2728:AA2728"/>
    <mergeCell ref="AC2728:AD2728"/>
    <mergeCell ref="O2723:AB2723"/>
    <mergeCell ref="AC2723:AD2723"/>
    <mergeCell ref="O2724:AB2724"/>
    <mergeCell ref="AC2724:AD2724"/>
    <mergeCell ref="B2725:D2725"/>
    <mergeCell ref="F2725:I2725"/>
    <mergeCell ref="J2725:L2725"/>
    <mergeCell ref="N2725:AA2725"/>
    <mergeCell ref="AC2725:AD2725"/>
    <mergeCell ref="B2721:D2721"/>
    <mergeCell ref="F2721:I2721"/>
    <mergeCell ref="J2721:L2721"/>
    <mergeCell ref="N2721:AA2721"/>
    <mergeCell ref="AC2721:AD2721"/>
    <mergeCell ref="B2722:D2722"/>
    <mergeCell ref="F2722:I2722"/>
    <mergeCell ref="J2722:L2722"/>
    <mergeCell ref="N2722:AA2722"/>
    <mergeCell ref="AC2722:AD2722"/>
    <mergeCell ref="A2715:M2715"/>
    <mergeCell ref="R2715:AD2715"/>
    <mergeCell ref="C2716:AC2716"/>
    <mergeCell ref="I2718:P2718"/>
    <mergeCell ref="S2718:Y2718"/>
    <mergeCell ref="A2720:O2720"/>
    <mergeCell ref="B2711:D2711"/>
    <mergeCell ref="F2711:I2711"/>
    <mergeCell ref="J2711:L2711"/>
    <mergeCell ref="N2711:AA2711"/>
    <mergeCell ref="AC2711:AD2711"/>
    <mergeCell ref="O2712:AB2712"/>
    <mergeCell ref="O2708:AB2708"/>
    <mergeCell ref="AC2708:AD2708"/>
    <mergeCell ref="O2709:AB2709"/>
    <mergeCell ref="AC2709:AD2709"/>
    <mergeCell ref="O2710:AB2710"/>
    <mergeCell ref="AC2710:AD2710"/>
    <mergeCell ref="O2705:AB2705"/>
    <mergeCell ref="AC2705:AD2705"/>
    <mergeCell ref="O2706:AB2706"/>
    <mergeCell ref="AC2706:AD2706"/>
    <mergeCell ref="O2707:AB2707"/>
    <mergeCell ref="AC2707:AD2707"/>
    <mergeCell ref="O2702:AB2702"/>
    <mergeCell ref="AC2702:AD2702"/>
    <mergeCell ref="O2703:AB2703"/>
    <mergeCell ref="AC2703:AD2703"/>
    <mergeCell ref="O2704:AB2704"/>
    <mergeCell ref="AC2704:AD2704"/>
    <mergeCell ref="O2699:AB2699"/>
    <mergeCell ref="AC2699:AD2699"/>
    <mergeCell ref="O2700:AB2700"/>
    <mergeCell ref="AC2700:AD2700"/>
    <mergeCell ref="O2701:AB2701"/>
    <mergeCell ref="AC2701:AD2701"/>
    <mergeCell ref="O2696:AB2696"/>
    <mergeCell ref="AC2696:AD2696"/>
    <mergeCell ref="O2697:AB2697"/>
    <mergeCell ref="AC2697:AD2697"/>
    <mergeCell ref="O2698:AB2698"/>
    <mergeCell ref="AC2698:AD2698"/>
    <mergeCell ref="O2693:AB2693"/>
    <mergeCell ref="AC2693:AD2693"/>
    <mergeCell ref="O2694:AB2694"/>
    <mergeCell ref="AC2694:AD2694"/>
    <mergeCell ref="O2695:AB2695"/>
    <mergeCell ref="AC2695:AD2695"/>
    <mergeCell ref="O2690:AB2690"/>
    <mergeCell ref="AC2690:AD2690"/>
    <mergeCell ref="O2691:AB2691"/>
    <mergeCell ref="AC2691:AD2691"/>
    <mergeCell ref="O2692:AB2692"/>
    <mergeCell ref="AC2692:AD2692"/>
    <mergeCell ref="O2687:AB2687"/>
    <mergeCell ref="AC2687:AD2687"/>
    <mergeCell ref="O2688:AB2688"/>
    <mergeCell ref="AC2688:AD2688"/>
    <mergeCell ref="O2689:AB2689"/>
    <mergeCell ref="AC2689:AD2689"/>
    <mergeCell ref="O2684:AB2684"/>
    <mergeCell ref="AC2684:AD2684"/>
    <mergeCell ref="O2685:AB2685"/>
    <mergeCell ref="AC2685:AD2685"/>
    <mergeCell ref="O2686:AB2686"/>
    <mergeCell ref="AC2686:AD2686"/>
    <mergeCell ref="O2681:AB2681"/>
    <mergeCell ref="AC2681:AD2681"/>
    <mergeCell ref="O2682:AB2682"/>
    <mergeCell ref="AC2682:AD2682"/>
    <mergeCell ref="O2683:AB2683"/>
    <mergeCell ref="AC2683:AD2683"/>
    <mergeCell ref="O2678:AB2678"/>
    <mergeCell ref="AC2678:AD2678"/>
    <mergeCell ref="O2679:AB2679"/>
    <mergeCell ref="AC2679:AD2679"/>
    <mergeCell ref="O2680:AB2680"/>
    <mergeCell ref="AC2680:AD2680"/>
    <mergeCell ref="O2675:AB2675"/>
    <mergeCell ref="AC2675:AD2675"/>
    <mergeCell ref="O2676:AB2676"/>
    <mergeCell ref="AC2676:AD2676"/>
    <mergeCell ref="O2677:AB2677"/>
    <mergeCell ref="AC2677:AD2677"/>
    <mergeCell ref="O2672:AB2672"/>
    <mergeCell ref="AC2672:AD2672"/>
    <mergeCell ref="O2673:AB2673"/>
    <mergeCell ref="AC2673:AD2673"/>
    <mergeCell ref="O2674:AB2674"/>
    <mergeCell ref="AC2674:AD2674"/>
    <mergeCell ref="O2669:AB2669"/>
    <mergeCell ref="AC2669:AD2669"/>
    <mergeCell ref="O2670:AB2670"/>
    <mergeCell ref="AC2670:AD2670"/>
    <mergeCell ref="O2671:AB2671"/>
    <mergeCell ref="AC2671:AD2671"/>
    <mergeCell ref="O2666:AB2666"/>
    <mergeCell ref="AC2666:AD2666"/>
    <mergeCell ref="O2667:AB2667"/>
    <mergeCell ref="AC2667:AD2667"/>
    <mergeCell ref="O2668:AB2668"/>
    <mergeCell ref="AC2668:AD2668"/>
    <mergeCell ref="O2663:AB2663"/>
    <mergeCell ref="AC2663:AD2663"/>
    <mergeCell ref="O2664:AB2664"/>
    <mergeCell ref="AC2664:AD2664"/>
    <mergeCell ref="O2665:AB2665"/>
    <mergeCell ref="AC2665:AD2665"/>
    <mergeCell ref="B2661:D2661"/>
    <mergeCell ref="F2661:I2661"/>
    <mergeCell ref="J2661:L2661"/>
    <mergeCell ref="N2661:AA2661"/>
    <mergeCell ref="AC2661:AD2661"/>
    <mergeCell ref="O2662:AB2662"/>
    <mergeCell ref="AC2662:AD2662"/>
    <mergeCell ref="A2659:O2659"/>
    <mergeCell ref="B2660:D2660"/>
    <mergeCell ref="F2660:I2660"/>
    <mergeCell ref="J2660:L2660"/>
    <mergeCell ref="N2660:AA2660"/>
    <mergeCell ref="AC2660:AD2660"/>
    <mergeCell ref="O2651:AB2651"/>
    <mergeCell ref="AC2651:AD2651"/>
    <mergeCell ref="A2654:M2654"/>
    <mergeCell ref="R2654:AD2654"/>
    <mergeCell ref="C2655:AC2655"/>
    <mergeCell ref="I2657:P2657"/>
    <mergeCell ref="S2657:Y2657"/>
    <mergeCell ref="B2649:D2649"/>
    <mergeCell ref="F2649:I2649"/>
    <mergeCell ref="J2649:L2649"/>
    <mergeCell ref="N2649:AA2649"/>
    <mergeCell ref="AC2649:AD2649"/>
    <mergeCell ref="O2650:AB2650"/>
    <mergeCell ref="AC2650:AD2650"/>
    <mergeCell ref="O2646:AB2646"/>
    <mergeCell ref="AC2646:AD2646"/>
    <mergeCell ref="O2647:AB2647"/>
    <mergeCell ref="AC2647:AD2647"/>
    <mergeCell ref="O2648:AB2648"/>
    <mergeCell ref="AC2648:AD2648"/>
    <mergeCell ref="O2644:AB2644"/>
    <mergeCell ref="B2645:D2645"/>
    <mergeCell ref="F2645:I2645"/>
    <mergeCell ref="J2645:L2645"/>
    <mergeCell ref="N2645:AA2645"/>
    <mergeCell ref="AC2645:AD2645"/>
    <mergeCell ref="O2642:AB2642"/>
    <mergeCell ref="AC2642:AD2642"/>
    <mergeCell ref="B2643:D2643"/>
    <mergeCell ref="F2643:I2643"/>
    <mergeCell ref="J2643:L2643"/>
    <mergeCell ref="N2643:AA2643"/>
    <mergeCell ref="AC2643:AD2643"/>
    <mergeCell ref="B2640:D2640"/>
    <mergeCell ref="F2640:I2640"/>
    <mergeCell ref="J2640:L2640"/>
    <mergeCell ref="N2640:AA2640"/>
    <mergeCell ref="AC2640:AD2640"/>
    <mergeCell ref="O2641:AB2641"/>
    <mergeCell ref="AC2641:AD2641"/>
    <mergeCell ref="C2634:AC2634"/>
    <mergeCell ref="I2636:P2636"/>
    <mergeCell ref="S2636:Y2636"/>
    <mergeCell ref="A2638:O2638"/>
    <mergeCell ref="B2639:D2639"/>
    <mergeCell ref="F2639:I2639"/>
    <mergeCell ref="J2639:L2639"/>
    <mergeCell ref="N2639:AA2639"/>
    <mergeCell ref="AC2639:AD2639"/>
    <mergeCell ref="O2629:AB2629"/>
    <mergeCell ref="AC2629:AD2629"/>
    <mergeCell ref="O2630:AB2630"/>
    <mergeCell ref="AC2630:AD2630"/>
    <mergeCell ref="A2633:M2633"/>
    <mergeCell ref="R2633:AD2633"/>
    <mergeCell ref="O2626:AB2626"/>
    <mergeCell ref="AC2626:AD2626"/>
    <mergeCell ref="O2627:AB2627"/>
    <mergeCell ref="AC2627:AD2627"/>
    <mergeCell ref="O2628:AB2628"/>
    <mergeCell ref="AC2628:AD2628"/>
    <mergeCell ref="O2624:AB2624"/>
    <mergeCell ref="B2625:D2625"/>
    <mergeCell ref="F2625:I2625"/>
    <mergeCell ref="J2625:L2625"/>
    <mergeCell ref="N2625:AA2625"/>
    <mergeCell ref="AC2625:AD2625"/>
    <mergeCell ref="O2621:AB2621"/>
    <mergeCell ref="AC2621:AD2621"/>
    <mergeCell ref="O2622:AB2622"/>
    <mergeCell ref="AC2622:AD2622"/>
    <mergeCell ref="B2623:D2623"/>
    <mergeCell ref="F2623:I2623"/>
    <mergeCell ref="J2623:L2623"/>
    <mergeCell ref="N2623:AA2623"/>
    <mergeCell ref="AC2623:AD2623"/>
    <mergeCell ref="B2619:D2619"/>
    <mergeCell ref="F2619:I2619"/>
    <mergeCell ref="J2619:L2619"/>
    <mergeCell ref="N2619:AA2619"/>
    <mergeCell ref="AC2619:AD2619"/>
    <mergeCell ref="O2620:AB2620"/>
    <mergeCell ref="AC2620:AD2620"/>
    <mergeCell ref="O2616:AB2616"/>
    <mergeCell ref="AC2616:AD2616"/>
    <mergeCell ref="O2617:AB2617"/>
    <mergeCell ref="AC2617:AD2617"/>
    <mergeCell ref="O2618:AB2618"/>
    <mergeCell ref="AC2618:AD2618"/>
    <mergeCell ref="O2613:AB2613"/>
    <mergeCell ref="AC2613:AD2613"/>
    <mergeCell ref="O2614:AB2614"/>
    <mergeCell ref="AC2614:AD2614"/>
    <mergeCell ref="B2615:D2615"/>
    <mergeCell ref="F2615:I2615"/>
    <mergeCell ref="J2615:L2615"/>
    <mergeCell ref="N2615:AA2615"/>
    <mergeCell ref="AC2615:AD2615"/>
    <mergeCell ref="O2610:AB2610"/>
    <mergeCell ref="AC2610:AD2610"/>
    <mergeCell ref="O2611:AB2611"/>
    <mergeCell ref="AC2611:AD2611"/>
    <mergeCell ref="O2612:AB2612"/>
    <mergeCell ref="AC2612:AD2612"/>
    <mergeCell ref="O2607:AB2607"/>
    <mergeCell ref="AC2607:AD2607"/>
    <mergeCell ref="O2608:AB2608"/>
    <mergeCell ref="AC2608:AD2608"/>
    <mergeCell ref="O2609:AB2609"/>
    <mergeCell ref="AC2609:AD2609"/>
    <mergeCell ref="O2605:AB2605"/>
    <mergeCell ref="B2606:D2606"/>
    <mergeCell ref="F2606:I2606"/>
    <mergeCell ref="J2606:L2606"/>
    <mergeCell ref="N2606:AA2606"/>
    <mergeCell ref="AC2606:AD2606"/>
    <mergeCell ref="O2603:AB2603"/>
    <mergeCell ref="B2604:D2604"/>
    <mergeCell ref="F2604:I2604"/>
    <mergeCell ref="J2604:L2604"/>
    <mergeCell ref="N2604:AA2604"/>
    <mergeCell ref="AC2604:AD2604"/>
    <mergeCell ref="O2601:AB2601"/>
    <mergeCell ref="B2602:D2602"/>
    <mergeCell ref="F2602:I2602"/>
    <mergeCell ref="J2602:L2602"/>
    <mergeCell ref="N2602:AA2602"/>
    <mergeCell ref="AC2602:AD2602"/>
    <mergeCell ref="O2599:AB2599"/>
    <mergeCell ref="B2600:D2600"/>
    <mergeCell ref="F2600:I2600"/>
    <mergeCell ref="J2600:L2600"/>
    <mergeCell ref="N2600:AA2600"/>
    <mergeCell ref="AC2600:AD2600"/>
    <mergeCell ref="O2596:AB2596"/>
    <mergeCell ref="AC2596:AD2596"/>
    <mergeCell ref="O2597:AB2597"/>
    <mergeCell ref="AC2597:AD2597"/>
    <mergeCell ref="B2598:D2598"/>
    <mergeCell ref="F2598:I2598"/>
    <mergeCell ref="J2598:L2598"/>
    <mergeCell ref="N2598:AA2598"/>
    <mergeCell ref="AC2598:AD2598"/>
    <mergeCell ref="B2594:D2594"/>
    <mergeCell ref="F2594:I2594"/>
    <mergeCell ref="J2594:L2594"/>
    <mergeCell ref="N2594:AA2594"/>
    <mergeCell ref="AC2594:AD2594"/>
    <mergeCell ref="O2595:AB2595"/>
    <mergeCell ref="AC2595:AD2595"/>
    <mergeCell ref="O2591:AB2591"/>
    <mergeCell ref="AC2591:AD2591"/>
    <mergeCell ref="O2592:AB2592"/>
    <mergeCell ref="AC2592:AD2592"/>
    <mergeCell ref="O2593:AB2593"/>
    <mergeCell ref="AC2593:AD2593"/>
    <mergeCell ref="O2588:AB2588"/>
    <mergeCell ref="AC2588:AD2588"/>
    <mergeCell ref="O2589:AB2589"/>
    <mergeCell ref="AC2589:AD2589"/>
    <mergeCell ref="B2590:D2590"/>
    <mergeCell ref="F2590:I2590"/>
    <mergeCell ref="J2590:L2590"/>
    <mergeCell ref="N2590:AA2590"/>
    <mergeCell ref="AC2590:AD2590"/>
    <mergeCell ref="O2585:AB2585"/>
    <mergeCell ref="AC2585:AD2585"/>
    <mergeCell ref="O2586:AB2586"/>
    <mergeCell ref="AC2586:AD2586"/>
    <mergeCell ref="O2587:AB2587"/>
    <mergeCell ref="AC2587:AD2587"/>
    <mergeCell ref="O2582:AB2582"/>
    <mergeCell ref="AC2582:AD2582"/>
    <mergeCell ref="O2583:AB2583"/>
    <mergeCell ref="AC2583:AD2583"/>
    <mergeCell ref="O2584:AB2584"/>
    <mergeCell ref="AC2584:AD2584"/>
    <mergeCell ref="B2580:D2580"/>
    <mergeCell ref="F2580:I2580"/>
    <mergeCell ref="J2580:L2580"/>
    <mergeCell ref="N2580:AA2580"/>
    <mergeCell ref="AC2580:AD2580"/>
    <mergeCell ref="O2581:AB2581"/>
    <mergeCell ref="AC2581:AD2581"/>
    <mergeCell ref="A2578:O2578"/>
    <mergeCell ref="B2579:D2579"/>
    <mergeCell ref="F2579:I2579"/>
    <mergeCell ref="J2579:L2579"/>
    <mergeCell ref="N2579:AA2579"/>
    <mergeCell ref="AC2579:AD2579"/>
    <mergeCell ref="O2570:AB2570"/>
    <mergeCell ref="AC2570:AD2570"/>
    <mergeCell ref="A2573:M2573"/>
    <mergeCell ref="R2573:AD2573"/>
    <mergeCell ref="C2574:AC2574"/>
    <mergeCell ref="I2576:P2576"/>
    <mergeCell ref="S2576:Y2576"/>
    <mergeCell ref="O2567:AB2567"/>
    <mergeCell ref="AC2567:AD2567"/>
    <mergeCell ref="O2568:AB2568"/>
    <mergeCell ref="AC2568:AD2568"/>
    <mergeCell ref="O2569:AB2569"/>
    <mergeCell ref="AC2569:AD2569"/>
    <mergeCell ref="B2565:D2565"/>
    <mergeCell ref="F2565:I2565"/>
    <mergeCell ref="J2565:L2565"/>
    <mergeCell ref="N2565:AA2565"/>
    <mergeCell ref="AC2565:AD2565"/>
    <mergeCell ref="O2566:AB2566"/>
    <mergeCell ref="AC2566:AD2566"/>
    <mergeCell ref="O2562:AB2562"/>
    <mergeCell ref="AC2562:AD2562"/>
    <mergeCell ref="O2563:AB2563"/>
    <mergeCell ref="AC2563:AD2563"/>
    <mergeCell ref="O2564:AB2564"/>
    <mergeCell ref="AC2564:AD2564"/>
    <mergeCell ref="O2560:AB2560"/>
    <mergeCell ref="AC2560:AD2560"/>
    <mergeCell ref="B2561:D2561"/>
    <mergeCell ref="F2561:I2561"/>
    <mergeCell ref="J2561:L2561"/>
    <mergeCell ref="N2561:AA2561"/>
    <mergeCell ref="AC2561:AD2561"/>
    <mergeCell ref="O2557:AB2557"/>
    <mergeCell ref="AC2557:AD2557"/>
    <mergeCell ref="O2558:AB2558"/>
    <mergeCell ref="AC2558:AD2558"/>
    <mergeCell ref="O2559:AB2559"/>
    <mergeCell ref="AC2559:AD2559"/>
    <mergeCell ref="O2555:AB2555"/>
    <mergeCell ref="AC2555:AD2555"/>
    <mergeCell ref="B2556:D2556"/>
    <mergeCell ref="F2556:I2556"/>
    <mergeCell ref="J2556:L2556"/>
    <mergeCell ref="N2556:AA2556"/>
    <mergeCell ref="AC2556:AD2556"/>
    <mergeCell ref="B2553:D2553"/>
    <mergeCell ref="F2553:I2553"/>
    <mergeCell ref="J2553:L2553"/>
    <mergeCell ref="N2553:AA2553"/>
    <mergeCell ref="AC2553:AD2553"/>
    <mergeCell ref="O2554:AB2554"/>
    <mergeCell ref="AC2554:AD2554"/>
    <mergeCell ref="O2550:AB2550"/>
    <mergeCell ref="AC2550:AD2550"/>
    <mergeCell ref="O2551:AB2551"/>
    <mergeCell ref="AC2551:AD2551"/>
    <mergeCell ref="O2552:AB2552"/>
    <mergeCell ref="AC2552:AD2552"/>
    <mergeCell ref="O2547:AB2547"/>
    <mergeCell ref="AC2547:AD2547"/>
    <mergeCell ref="O2548:AB2548"/>
    <mergeCell ref="AC2548:AD2548"/>
    <mergeCell ref="O2549:AB2549"/>
    <mergeCell ref="AC2549:AD2549"/>
    <mergeCell ref="O2544:AB2544"/>
    <mergeCell ref="AC2544:AD2544"/>
    <mergeCell ref="O2545:AB2545"/>
    <mergeCell ref="AC2545:AD2545"/>
    <mergeCell ref="O2546:AB2546"/>
    <mergeCell ref="AC2546:AD2546"/>
    <mergeCell ref="O2541:AB2541"/>
    <mergeCell ref="AC2541:AD2541"/>
    <mergeCell ref="O2542:AB2542"/>
    <mergeCell ref="AC2542:AD2542"/>
    <mergeCell ref="O2543:AB2543"/>
    <mergeCell ref="AC2543:AD2543"/>
    <mergeCell ref="O2539:AB2539"/>
    <mergeCell ref="B2540:D2540"/>
    <mergeCell ref="F2540:I2540"/>
    <mergeCell ref="J2540:L2540"/>
    <mergeCell ref="N2540:AA2540"/>
    <mergeCell ref="AC2540:AD2540"/>
    <mergeCell ref="O2537:AB2537"/>
    <mergeCell ref="B2538:D2538"/>
    <mergeCell ref="F2538:I2538"/>
    <mergeCell ref="J2538:L2538"/>
    <mergeCell ref="N2538:AA2538"/>
    <mergeCell ref="AC2538:AD2538"/>
    <mergeCell ref="O2534:AB2534"/>
    <mergeCell ref="AC2534:AD2534"/>
    <mergeCell ref="O2535:AB2535"/>
    <mergeCell ref="AC2535:AD2535"/>
    <mergeCell ref="B2536:D2536"/>
    <mergeCell ref="F2536:I2536"/>
    <mergeCell ref="J2536:L2536"/>
    <mergeCell ref="N2536:AA2536"/>
    <mergeCell ref="AC2536:AD2536"/>
    <mergeCell ref="B2532:D2532"/>
    <mergeCell ref="F2532:I2532"/>
    <mergeCell ref="J2532:L2532"/>
    <mergeCell ref="N2532:AA2532"/>
    <mergeCell ref="AC2532:AD2532"/>
    <mergeCell ref="O2533:AB2533"/>
    <mergeCell ref="AC2533:AD2533"/>
    <mergeCell ref="B2530:D2530"/>
    <mergeCell ref="F2530:I2530"/>
    <mergeCell ref="J2530:L2530"/>
    <mergeCell ref="N2530:AA2530"/>
    <mergeCell ref="AC2530:AD2530"/>
    <mergeCell ref="O2531:AB2531"/>
    <mergeCell ref="O2527:AB2527"/>
    <mergeCell ref="AC2527:AD2527"/>
    <mergeCell ref="O2528:AB2528"/>
    <mergeCell ref="AC2528:AD2528"/>
    <mergeCell ref="O2529:AB2529"/>
    <mergeCell ref="AC2529:AD2529"/>
    <mergeCell ref="B2525:D2525"/>
    <mergeCell ref="F2525:I2525"/>
    <mergeCell ref="J2525:L2525"/>
    <mergeCell ref="N2525:AA2525"/>
    <mergeCell ref="AC2525:AD2525"/>
    <mergeCell ref="O2526:AB2526"/>
    <mergeCell ref="AC2526:AD2526"/>
    <mergeCell ref="A2523:O2523"/>
    <mergeCell ref="B2524:D2524"/>
    <mergeCell ref="F2524:I2524"/>
    <mergeCell ref="J2524:L2524"/>
    <mergeCell ref="N2524:AA2524"/>
    <mergeCell ref="AC2524:AD2524"/>
    <mergeCell ref="O2515:AB2515"/>
    <mergeCell ref="AC2515:AD2515"/>
    <mergeCell ref="A2518:M2518"/>
    <mergeCell ref="R2518:AD2518"/>
    <mergeCell ref="C2519:AC2519"/>
    <mergeCell ref="I2521:P2521"/>
    <mergeCell ref="S2521:Y2521"/>
    <mergeCell ref="O2512:AB2512"/>
    <mergeCell ref="AC2512:AD2512"/>
    <mergeCell ref="O2513:AB2513"/>
    <mergeCell ref="AC2513:AD2513"/>
    <mergeCell ref="O2514:AB2514"/>
    <mergeCell ref="AC2514:AD2514"/>
    <mergeCell ref="O2509:AB2509"/>
    <mergeCell ref="AC2509:AD2509"/>
    <mergeCell ref="O2510:AB2510"/>
    <mergeCell ref="AC2510:AD2510"/>
    <mergeCell ref="O2511:AB2511"/>
    <mergeCell ref="AC2511:AD2511"/>
    <mergeCell ref="O2506:AB2506"/>
    <mergeCell ref="AC2506:AD2506"/>
    <mergeCell ref="O2507:AB2507"/>
    <mergeCell ref="AC2507:AD2507"/>
    <mergeCell ref="O2508:AB2508"/>
    <mergeCell ref="AC2508:AD2508"/>
    <mergeCell ref="O2503:AB2503"/>
    <mergeCell ref="AC2503:AD2503"/>
    <mergeCell ref="O2504:AB2504"/>
    <mergeCell ref="AC2504:AD2504"/>
    <mergeCell ref="O2505:AB2505"/>
    <mergeCell ref="AC2505:AD2505"/>
    <mergeCell ref="O2500:AB2500"/>
    <mergeCell ref="AC2500:AD2500"/>
    <mergeCell ref="O2501:AB2501"/>
    <mergeCell ref="AC2501:AD2501"/>
    <mergeCell ref="O2502:AB2502"/>
    <mergeCell ref="AC2502:AD2502"/>
    <mergeCell ref="O2497:AB2497"/>
    <mergeCell ref="AC2497:AD2497"/>
    <mergeCell ref="O2498:AB2498"/>
    <mergeCell ref="AC2498:AD2498"/>
    <mergeCell ref="O2499:AB2499"/>
    <mergeCell ref="AC2499:AD2499"/>
    <mergeCell ref="O2494:AB2494"/>
    <mergeCell ref="AC2494:AD2494"/>
    <mergeCell ref="O2495:AB2495"/>
    <mergeCell ref="AC2495:AD2495"/>
    <mergeCell ref="O2496:AB2496"/>
    <mergeCell ref="AC2496:AD2496"/>
    <mergeCell ref="O2491:AB2491"/>
    <mergeCell ref="AC2491:AD2491"/>
    <mergeCell ref="O2492:AB2492"/>
    <mergeCell ref="AC2492:AD2492"/>
    <mergeCell ref="O2493:AB2493"/>
    <mergeCell ref="AC2493:AD2493"/>
    <mergeCell ref="O2488:AB2488"/>
    <mergeCell ref="AC2488:AD2488"/>
    <mergeCell ref="O2489:AB2489"/>
    <mergeCell ref="AC2489:AD2489"/>
    <mergeCell ref="O2490:AB2490"/>
    <mergeCell ref="AC2490:AD2490"/>
    <mergeCell ref="O2485:AB2485"/>
    <mergeCell ref="AC2485:AD2485"/>
    <mergeCell ref="O2486:AB2486"/>
    <mergeCell ref="AC2486:AD2486"/>
    <mergeCell ref="O2487:AB2487"/>
    <mergeCell ref="AC2487:AD2487"/>
    <mergeCell ref="O2482:AB2482"/>
    <mergeCell ref="AC2482:AD2482"/>
    <mergeCell ref="O2483:AB2483"/>
    <mergeCell ref="AC2483:AD2483"/>
    <mergeCell ref="O2484:AB2484"/>
    <mergeCell ref="AC2484:AD2484"/>
    <mergeCell ref="O2479:AB2479"/>
    <mergeCell ref="AC2479:AD2479"/>
    <mergeCell ref="O2480:AB2480"/>
    <mergeCell ref="AC2480:AD2480"/>
    <mergeCell ref="O2481:AB2481"/>
    <mergeCell ref="AC2481:AD2481"/>
    <mergeCell ref="O2476:AB2476"/>
    <mergeCell ref="AC2476:AD2476"/>
    <mergeCell ref="O2477:AB2477"/>
    <mergeCell ref="AC2477:AD2477"/>
    <mergeCell ref="O2478:AB2478"/>
    <mergeCell ref="AC2478:AD2478"/>
    <mergeCell ref="O2473:AB2473"/>
    <mergeCell ref="AC2473:AD2473"/>
    <mergeCell ref="O2474:AB2474"/>
    <mergeCell ref="AC2474:AD2474"/>
    <mergeCell ref="O2475:AB2475"/>
    <mergeCell ref="AC2475:AD2475"/>
    <mergeCell ref="O2470:AB2470"/>
    <mergeCell ref="AC2470:AD2470"/>
    <mergeCell ref="O2471:AB2471"/>
    <mergeCell ref="AC2471:AD2471"/>
    <mergeCell ref="O2472:AB2472"/>
    <mergeCell ref="AC2472:AD2472"/>
    <mergeCell ref="O2467:AB2467"/>
    <mergeCell ref="AC2467:AD2467"/>
    <mergeCell ref="O2468:AB2468"/>
    <mergeCell ref="AC2468:AD2468"/>
    <mergeCell ref="O2469:AB2469"/>
    <mergeCell ref="AC2469:AD2469"/>
    <mergeCell ref="O2464:AB2464"/>
    <mergeCell ref="AC2464:AD2464"/>
    <mergeCell ref="O2465:AB2465"/>
    <mergeCell ref="AC2465:AD2465"/>
    <mergeCell ref="O2466:AB2466"/>
    <mergeCell ref="AC2466:AD2466"/>
    <mergeCell ref="B2462:D2462"/>
    <mergeCell ref="F2462:I2462"/>
    <mergeCell ref="J2462:L2462"/>
    <mergeCell ref="N2462:AA2462"/>
    <mergeCell ref="AC2462:AD2462"/>
    <mergeCell ref="B2463:D2463"/>
    <mergeCell ref="F2463:I2463"/>
    <mergeCell ref="J2463:L2463"/>
    <mergeCell ref="N2463:AA2463"/>
    <mergeCell ref="AC2463:AD2463"/>
    <mergeCell ref="A2456:M2456"/>
    <mergeCell ref="R2456:AD2456"/>
    <mergeCell ref="C2457:AC2457"/>
    <mergeCell ref="I2459:P2459"/>
    <mergeCell ref="S2459:Y2459"/>
    <mergeCell ref="A2461:O2461"/>
    <mergeCell ref="B2452:D2452"/>
    <mergeCell ref="F2452:I2452"/>
    <mergeCell ref="J2452:L2452"/>
    <mergeCell ref="N2452:AA2452"/>
    <mergeCell ref="AC2452:AD2452"/>
    <mergeCell ref="O2453:AB2453"/>
    <mergeCell ref="B2450:D2450"/>
    <mergeCell ref="F2450:I2450"/>
    <mergeCell ref="J2450:L2450"/>
    <mergeCell ref="N2450:AA2450"/>
    <mergeCell ref="AC2450:AD2450"/>
    <mergeCell ref="O2451:AB2451"/>
    <mergeCell ref="B2448:D2448"/>
    <mergeCell ref="F2448:I2448"/>
    <mergeCell ref="J2448:L2448"/>
    <mergeCell ref="N2448:AA2448"/>
    <mergeCell ref="AC2448:AD2448"/>
    <mergeCell ref="O2449:AB2449"/>
    <mergeCell ref="A2444:S2444"/>
    <mergeCell ref="Y2444:Z2444"/>
    <mergeCell ref="AC2444:AD2444"/>
    <mergeCell ref="A2446:O2446"/>
    <mergeCell ref="B2447:D2447"/>
    <mergeCell ref="F2447:I2447"/>
    <mergeCell ref="J2447:L2447"/>
    <mergeCell ref="N2447:AA2447"/>
    <mergeCell ref="AC2447:AD2447"/>
    <mergeCell ref="O2440:AB2440"/>
    <mergeCell ref="AC2440:AD2440"/>
    <mergeCell ref="O2441:AB2441"/>
    <mergeCell ref="AC2441:AD2441"/>
    <mergeCell ref="O2442:AB2442"/>
    <mergeCell ref="AC2442:AD2442"/>
    <mergeCell ref="O2438:AB2438"/>
    <mergeCell ref="AC2438:AD2438"/>
    <mergeCell ref="B2439:D2439"/>
    <mergeCell ref="F2439:I2439"/>
    <mergeCell ref="J2439:L2439"/>
    <mergeCell ref="N2439:AA2439"/>
    <mergeCell ref="AC2439:AD2439"/>
    <mergeCell ref="B2436:D2436"/>
    <mergeCell ref="F2436:I2436"/>
    <mergeCell ref="J2436:L2436"/>
    <mergeCell ref="N2436:AA2436"/>
    <mergeCell ref="AC2436:AD2436"/>
    <mergeCell ref="O2437:AB2437"/>
    <mergeCell ref="AC2437:AD2437"/>
    <mergeCell ref="C2430:AC2430"/>
    <mergeCell ref="I2432:P2432"/>
    <mergeCell ref="S2432:Y2432"/>
    <mergeCell ref="A2434:O2434"/>
    <mergeCell ref="B2435:D2435"/>
    <mergeCell ref="F2435:I2435"/>
    <mergeCell ref="J2435:L2435"/>
    <mergeCell ref="N2435:AA2435"/>
    <mergeCell ref="AC2435:AD2435"/>
    <mergeCell ref="O2425:AB2425"/>
    <mergeCell ref="AC2425:AD2425"/>
    <mergeCell ref="O2426:AB2426"/>
    <mergeCell ref="AC2426:AD2426"/>
    <mergeCell ref="A2429:M2429"/>
    <mergeCell ref="R2429:AD2429"/>
    <mergeCell ref="O2422:AB2422"/>
    <mergeCell ref="AC2422:AD2422"/>
    <mergeCell ref="O2423:AB2423"/>
    <mergeCell ref="AC2423:AD2423"/>
    <mergeCell ref="O2424:AB2424"/>
    <mergeCell ref="AC2424:AD2424"/>
    <mergeCell ref="O2419:AB2419"/>
    <mergeCell ref="AC2419:AD2419"/>
    <mergeCell ref="O2420:AB2420"/>
    <mergeCell ref="AC2420:AD2420"/>
    <mergeCell ref="O2421:AB2421"/>
    <mergeCell ref="AC2421:AD2421"/>
    <mergeCell ref="O2416:AB2416"/>
    <mergeCell ref="AC2416:AD2416"/>
    <mergeCell ref="O2417:AB2417"/>
    <mergeCell ref="AC2417:AD2417"/>
    <mergeCell ref="B2418:D2418"/>
    <mergeCell ref="F2418:I2418"/>
    <mergeCell ref="J2418:L2418"/>
    <mergeCell ref="N2418:AA2418"/>
    <mergeCell ref="AC2418:AD2418"/>
    <mergeCell ref="O2413:AB2413"/>
    <mergeCell ref="AC2413:AD2413"/>
    <mergeCell ref="O2414:AB2414"/>
    <mergeCell ref="AC2414:AD2414"/>
    <mergeCell ref="B2415:D2415"/>
    <mergeCell ref="F2415:I2415"/>
    <mergeCell ref="J2415:L2415"/>
    <mergeCell ref="N2415:AA2415"/>
    <mergeCell ref="AC2415:AD2415"/>
    <mergeCell ref="O2410:AB2410"/>
    <mergeCell ref="AC2410:AD2410"/>
    <mergeCell ref="O2411:AB2411"/>
    <mergeCell ref="AC2411:AD2411"/>
    <mergeCell ref="B2412:D2412"/>
    <mergeCell ref="F2412:I2412"/>
    <mergeCell ref="J2412:L2412"/>
    <mergeCell ref="N2412:AA2412"/>
    <mergeCell ref="AC2412:AD2412"/>
    <mergeCell ref="O2407:AB2407"/>
    <mergeCell ref="AC2407:AD2407"/>
    <mergeCell ref="O2408:AB2408"/>
    <mergeCell ref="AC2408:AD2408"/>
    <mergeCell ref="O2409:AB2409"/>
    <mergeCell ref="AC2409:AD2409"/>
    <mergeCell ref="O2405:AB2405"/>
    <mergeCell ref="B2406:D2406"/>
    <mergeCell ref="F2406:I2406"/>
    <mergeCell ref="J2406:L2406"/>
    <mergeCell ref="N2406:AA2406"/>
    <mergeCell ref="AC2406:AD2406"/>
    <mergeCell ref="O2403:AB2403"/>
    <mergeCell ref="B2404:D2404"/>
    <mergeCell ref="F2404:I2404"/>
    <mergeCell ref="J2404:L2404"/>
    <mergeCell ref="N2404:AA2404"/>
    <mergeCell ref="AC2404:AD2404"/>
    <mergeCell ref="O2401:AB2401"/>
    <mergeCell ref="B2402:D2402"/>
    <mergeCell ref="F2402:I2402"/>
    <mergeCell ref="J2402:L2402"/>
    <mergeCell ref="N2402:AA2402"/>
    <mergeCell ref="AC2402:AD2402"/>
    <mergeCell ref="O2399:AB2399"/>
    <mergeCell ref="B2400:D2400"/>
    <mergeCell ref="F2400:I2400"/>
    <mergeCell ref="J2400:L2400"/>
    <mergeCell ref="N2400:AA2400"/>
    <mergeCell ref="AC2400:AD2400"/>
    <mergeCell ref="O2397:AB2397"/>
    <mergeCell ref="B2398:D2398"/>
    <mergeCell ref="F2398:I2398"/>
    <mergeCell ref="J2398:L2398"/>
    <mergeCell ref="N2398:AA2398"/>
    <mergeCell ref="AC2398:AD2398"/>
    <mergeCell ref="O2395:AB2395"/>
    <mergeCell ref="AC2395:AD2395"/>
    <mergeCell ref="B2396:D2396"/>
    <mergeCell ref="F2396:I2396"/>
    <mergeCell ref="J2396:L2396"/>
    <mergeCell ref="N2396:AA2396"/>
    <mergeCell ref="AC2396:AD2396"/>
    <mergeCell ref="O2392:AB2392"/>
    <mergeCell ref="AC2392:AD2392"/>
    <mergeCell ref="O2393:AB2393"/>
    <mergeCell ref="AC2393:AD2393"/>
    <mergeCell ref="O2394:AB2394"/>
    <mergeCell ref="AC2394:AD2394"/>
    <mergeCell ref="B2390:D2390"/>
    <mergeCell ref="F2390:I2390"/>
    <mergeCell ref="J2390:L2390"/>
    <mergeCell ref="N2390:AA2390"/>
    <mergeCell ref="AC2390:AD2390"/>
    <mergeCell ref="O2391:AB2391"/>
    <mergeCell ref="AC2391:AD2391"/>
    <mergeCell ref="B2388:D2388"/>
    <mergeCell ref="F2388:I2388"/>
    <mergeCell ref="J2388:L2388"/>
    <mergeCell ref="N2388:AA2388"/>
    <mergeCell ref="AC2388:AD2388"/>
    <mergeCell ref="O2389:AB2389"/>
    <mergeCell ref="B2386:D2386"/>
    <mergeCell ref="F2386:I2386"/>
    <mergeCell ref="J2386:L2386"/>
    <mergeCell ref="N2386:AA2386"/>
    <mergeCell ref="AC2386:AD2386"/>
    <mergeCell ref="O2387:AB2387"/>
    <mergeCell ref="B2384:D2384"/>
    <mergeCell ref="F2384:I2384"/>
    <mergeCell ref="J2384:L2384"/>
    <mergeCell ref="N2384:AA2384"/>
    <mergeCell ref="AC2384:AD2384"/>
    <mergeCell ref="O2385:AB2385"/>
    <mergeCell ref="B2382:D2382"/>
    <mergeCell ref="F2382:I2382"/>
    <mergeCell ref="J2382:L2382"/>
    <mergeCell ref="N2382:AA2382"/>
    <mergeCell ref="AC2382:AD2382"/>
    <mergeCell ref="O2383:AB2383"/>
    <mergeCell ref="A2378:S2378"/>
    <mergeCell ref="Y2378:Z2378"/>
    <mergeCell ref="AC2378:AD2378"/>
    <mergeCell ref="A2380:O2380"/>
    <mergeCell ref="B2381:D2381"/>
    <mergeCell ref="F2381:I2381"/>
    <mergeCell ref="J2381:L2381"/>
    <mergeCell ref="N2381:AA2381"/>
    <mergeCell ref="AC2381:AD2381"/>
    <mergeCell ref="B2375:D2375"/>
    <mergeCell ref="F2375:I2375"/>
    <mergeCell ref="J2375:L2375"/>
    <mergeCell ref="N2375:AA2375"/>
    <mergeCell ref="AC2375:AD2375"/>
    <mergeCell ref="O2376:AB2376"/>
    <mergeCell ref="A2373:O2373"/>
    <mergeCell ref="B2374:D2374"/>
    <mergeCell ref="F2374:I2374"/>
    <mergeCell ref="J2374:L2374"/>
    <mergeCell ref="N2374:AA2374"/>
    <mergeCell ref="AC2374:AD2374"/>
    <mergeCell ref="A2365:M2365"/>
    <mergeCell ref="R2365:AD2365"/>
    <mergeCell ref="C2366:AC2366"/>
    <mergeCell ref="I2368:P2368"/>
    <mergeCell ref="S2368:Y2368"/>
    <mergeCell ref="A2371:S2371"/>
    <mergeCell ref="Y2371:Z2371"/>
    <mergeCell ref="AC2371:AD2371"/>
    <mergeCell ref="O2360:AB2360"/>
    <mergeCell ref="AC2360:AD2360"/>
    <mergeCell ref="O2361:AB2361"/>
    <mergeCell ref="AC2361:AD2361"/>
    <mergeCell ref="O2362:AB2362"/>
    <mergeCell ref="AC2362:AD2362"/>
    <mergeCell ref="O2357:AB2357"/>
    <mergeCell ref="AC2357:AD2357"/>
    <mergeCell ref="O2358:AB2358"/>
    <mergeCell ref="AC2358:AD2358"/>
    <mergeCell ref="O2359:AB2359"/>
    <mergeCell ref="AC2359:AD2359"/>
    <mergeCell ref="O2354:AB2354"/>
    <mergeCell ref="AC2354:AD2354"/>
    <mergeCell ref="O2355:AB2355"/>
    <mergeCell ref="AC2355:AD2355"/>
    <mergeCell ref="B2356:D2356"/>
    <mergeCell ref="F2356:I2356"/>
    <mergeCell ref="J2356:L2356"/>
    <mergeCell ref="N2356:AA2356"/>
    <mergeCell ref="AC2356:AD2356"/>
    <mergeCell ref="B2352:D2352"/>
    <mergeCell ref="F2352:I2352"/>
    <mergeCell ref="J2352:L2352"/>
    <mergeCell ref="N2352:AA2352"/>
    <mergeCell ref="AC2352:AD2352"/>
    <mergeCell ref="O2353:AB2353"/>
    <mergeCell ref="AC2353:AD2353"/>
    <mergeCell ref="B2350:D2350"/>
    <mergeCell ref="F2350:I2350"/>
    <mergeCell ref="J2350:L2350"/>
    <mergeCell ref="N2350:AA2350"/>
    <mergeCell ref="AC2350:AD2350"/>
    <mergeCell ref="O2351:AB2351"/>
    <mergeCell ref="A2346:S2346"/>
    <mergeCell ref="Y2346:Z2346"/>
    <mergeCell ref="AC2346:AD2346"/>
    <mergeCell ref="A2348:O2348"/>
    <mergeCell ref="B2349:D2349"/>
    <mergeCell ref="F2349:I2349"/>
    <mergeCell ref="J2349:L2349"/>
    <mergeCell ref="N2349:AA2349"/>
    <mergeCell ref="AC2349:AD2349"/>
    <mergeCell ref="B2343:D2343"/>
    <mergeCell ref="F2343:I2343"/>
    <mergeCell ref="J2343:L2343"/>
    <mergeCell ref="N2343:AA2343"/>
    <mergeCell ref="AC2343:AD2343"/>
    <mergeCell ref="O2344:AB2344"/>
    <mergeCell ref="B2341:D2341"/>
    <mergeCell ref="F2341:I2341"/>
    <mergeCell ref="J2341:L2341"/>
    <mergeCell ref="N2341:AA2341"/>
    <mergeCell ref="AC2341:AD2341"/>
    <mergeCell ref="O2342:AB2342"/>
    <mergeCell ref="B2339:D2339"/>
    <mergeCell ref="F2339:I2339"/>
    <mergeCell ref="J2339:L2339"/>
    <mergeCell ref="N2339:AA2339"/>
    <mergeCell ref="AC2339:AD2339"/>
    <mergeCell ref="O2340:AB2340"/>
    <mergeCell ref="A2335:S2335"/>
    <mergeCell ref="Y2335:Z2335"/>
    <mergeCell ref="AC2335:AD2335"/>
    <mergeCell ref="A2337:O2337"/>
    <mergeCell ref="B2338:D2338"/>
    <mergeCell ref="F2338:I2338"/>
    <mergeCell ref="J2338:L2338"/>
    <mergeCell ref="N2338:AA2338"/>
    <mergeCell ref="AC2338:AD2338"/>
    <mergeCell ref="B2332:D2332"/>
    <mergeCell ref="F2332:I2332"/>
    <mergeCell ref="J2332:L2332"/>
    <mergeCell ref="N2332:AA2332"/>
    <mergeCell ref="AC2332:AD2332"/>
    <mergeCell ref="O2333:AB2333"/>
    <mergeCell ref="A2330:O2330"/>
    <mergeCell ref="B2331:D2331"/>
    <mergeCell ref="F2331:I2331"/>
    <mergeCell ref="J2331:L2331"/>
    <mergeCell ref="N2331:AA2331"/>
    <mergeCell ref="AC2331:AD2331"/>
    <mergeCell ref="O2325:AB2325"/>
    <mergeCell ref="AC2325:AD2325"/>
    <mergeCell ref="O2326:AB2326"/>
    <mergeCell ref="AC2326:AD2326"/>
    <mergeCell ref="A2328:S2328"/>
    <mergeCell ref="Y2328:Z2328"/>
    <mergeCell ref="AC2328:AD2328"/>
    <mergeCell ref="B2323:D2323"/>
    <mergeCell ref="F2323:I2323"/>
    <mergeCell ref="J2323:L2323"/>
    <mergeCell ref="N2323:AA2323"/>
    <mergeCell ref="AC2323:AD2323"/>
    <mergeCell ref="O2324:AB2324"/>
    <mergeCell ref="AC2324:AD2324"/>
    <mergeCell ref="B2321:D2321"/>
    <mergeCell ref="F2321:I2321"/>
    <mergeCell ref="J2321:L2321"/>
    <mergeCell ref="N2321:AA2321"/>
    <mergeCell ref="AC2321:AD2321"/>
    <mergeCell ref="O2322:AB2322"/>
    <mergeCell ref="A2319:O2319"/>
    <mergeCell ref="B2320:D2320"/>
    <mergeCell ref="F2320:I2320"/>
    <mergeCell ref="J2320:L2320"/>
    <mergeCell ref="N2320:AA2320"/>
    <mergeCell ref="AC2320:AD2320"/>
    <mergeCell ref="O2314:AB2314"/>
    <mergeCell ref="AC2314:AD2314"/>
    <mergeCell ref="O2315:AB2315"/>
    <mergeCell ref="AC2315:AD2315"/>
    <mergeCell ref="A2317:S2317"/>
    <mergeCell ref="Y2317:Z2317"/>
    <mergeCell ref="AC2317:AD2317"/>
    <mergeCell ref="O2312:AB2312"/>
    <mergeCell ref="B2313:D2313"/>
    <mergeCell ref="F2313:I2313"/>
    <mergeCell ref="J2313:L2313"/>
    <mergeCell ref="N2313:AA2313"/>
    <mergeCell ref="AC2313:AD2313"/>
    <mergeCell ref="O2309:AB2309"/>
    <mergeCell ref="AC2309:AD2309"/>
    <mergeCell ref="O2310:AB2310"/>
    <mergeCell ref="AC2310:AD2310"/>
    <mergeCell ref="B2311:D2311"/>
    <mergeCell ref="F2311:I2311"/>
    <mergeCell ref="J2311:L2311"/>
    <mergeCell ref="N2311:AA2311"/>
    <mergeCell ref="AC2311:AD2311"/>
    <mergeCell ref="B2307:D2307"/>
    <mergeCell ref="F2307:I2307"/>
    <mergeCell ref="J2307:L2307"/>
    <mergeCell ref="N2307:AA2307"/>
    <mergeCell ref="AC2307:AD2307"/>
    <mergeCell ref="B2308:D2308"/>
    <mergeCell ref="F2308:I2308"/>
    <mergeCell ref="J2308:L2308"/>
    <mergeCell ref="N2308:AA2308"/>
    <mergeCell ref="AC2308:AD2308"/>
    <mergeCell ref="A2301:M2301"/>
    <mergeCell ref="R2301:AD2301"/>
    <mergeCell ref="C2302:AC2302"/>
    <mergeCell ref="I2304:P2304"/>
    <mergeCell ref="S2304:Y2304"/>
    <mergeCell ref="A2306:O2306"/>
    <mergeCell ref="O2296:AB2296"/>
    <mergeCell ref="AC2296:AD2296"/>
    <mergeCell ref="O2297:AB2297"/>
    <mergeCell ref="AC2297:AD2297"/>
    <mergeCell ref="O2298:AB2298"/>
    <mergeCell ref="AC2298:AD2298"/>
    <mergeCell ref="O2293:AB2293"/>
    <mergeCell ref="AC2293:AD2293"/>
    <mergeCell ref="O2294:AB2294"/>
    <mergeCell ref="AC2294:AD2294"/>
    <mergeCell ref="O2295:AB2295"/>
    <mergeCell ref="AC2295:AD2295"/>
    <mergeCell ref="O2290:AB2290"/>
    <mergeCell ref="AC2290:AD2290"/>
    <mergeCell ref="O2291:AB2291"/>
    <mergeCell ref="AC2291:AD2291"/>
    <mergeCell ref="O2292:AB2292"/>
    <mergeCell ref="AC2292:AD2292"/>
    <mergeCell ref="O2287:AB2287"/>
    <mergeCell ref="AC2287:AD2287"/>
    <mergeCell ref="O2288:AB2288"/>
    <mergeCell ref="AC2288:AD2288"/>
    <mergeCell ref="B2289:D2289"/>
    <mergeCell ref="F2289:I2289"/>
    <mergeCell ref="J2289:L2289"/>
    <mergeCell ref="N2289:AA2289"/>
    <mergeCell ref="AC2289:AD2289"/>
    <mergeCell ref="O2285:AB2285"/>
    <mergeCell ref="B2286:D2286"/>
    <mergeCell ref="F2286:I2286"/>
    <mergeCell ref="J2286:L2286"/>
    <mergeCell ref="N2286:AA2286"/>
    <mergeCell ref="AC2286:AD2286"/>
    <mergeCell ref="O2283:AB2283"/>
    <mergeCell ref="B2284:D2284"/>
    <mergeCell ref="F2284:I2284"/>
    <mergeCell ref="J2284:L2284"/>
    <mergeCell ref="N2284:AA2284"/>
    <mergeCell ref="AC2284:AD2284"/>
    <mergeCell ref="O2281:AB2281"/>
    <mergeCell ref="B2282:D2282"/>
    <mergeCell ref="F2282:I2282"/>
    <mergeCell ref="J2282:L2282"/>
    <mergeCell ref="N2282:AA2282"/>
    <mergeCell ref="AC2282:AD2282"/>
    <mergeCell ref="O2279:AB2279"/>
    <mergeCell ref="B2280:D2280"/>
    <mergeCell ref="F2280:I2280"/>
    <mergeCell ref="J2280:L2280"/>
    <mergeCell ref="N2280:AA2280"/>
    <mergeCell ref="AC2280:AD2280"/>
    <mergeCell ref="O2277:AB2277"/>
    <mergeCell ref="B2278:D2278"/>
    <mergeCell ref="F2278:I2278"/>
    <mergeCell ref="J2278:L2278"/>
    <mergeCell ref="N2278:AA2278"/>
    <mergeCell ref="AC2278:AD2278"/>
    <mergeCell ref="O2275:AB2275"/>
    <mergeCell ref="B2276:D2276"/>
    <mergeCell ref="F2276:I2276"/>
    <mergeCell ref="J2276:L2276"/>
    <mergeCell ref="N2276:AA2276"/>
    <mergeCell ref="AC2276:AD2276"/>
    <mergeCell ref="O2273:AB2273"/>
    <mergeCell ref="B2274:D2274"/>
    <mergeCell ref="F2274:I2274"/>
    <mergeCell ref="J2274:L2274"/>
    <mergeCell ref="N2274:AA2274"/>
    <mergeCell ref="AC2274:AD2274"/>
    <mergeCell ref="O2271:AB2271"/>
    <mergeCell ref="B2272:D2272"/>
    <mergeCell ref="F2272:I2272"/>
    <mergeCell ref="J2272:L2272"/>
    <mergeCell ref="N2272:AA2272"/>
    <mergeCell ref="AC2272:AD2272"/>
    <mergeCell ref="O2269:AB2269"/>
    <mergeCell ref="B2270:D2270"/>
    <mergeCell ref="F2270:I2270"/>
    <mergeCell ref="J2270:L2270"/>
    <mergeCell ref="N2270:AA2270"/>
    <mergeCell ref="AC2270:AD2270"/>
    <mergeCell ref="O2267:AB2267"/>
    <mergeCell ref="B2268:D2268"/>
    <mergeCell ref="F2268:I2268"/>
    <mergeCell ref="J2268:L2268"/>
    <mergeCell ref="N2268:AA2268"/>
    <mergeCell ref="AC2268:AD2268"/>
    <mergeCell ref="O2265:AB2265"/>
    <mergeCell ref="B2266:D2266"/>
    <mergeCell ref="F2266:I2266"/>
    <mergeCell ref="J2266:L2266"/>
    <mergeCell ref="N2266:AA2266"/>
    <mergeCell ref="AC2266:AD2266"/>
    <mergeCell ref="O2263:AB2263"/>
    <mergeCell ref="B2264:D2264"/>
    <mergeCell ref="F2264:I2264"/>
    <mergeCell ref="J2264:L2264"/>
    <mergeCell ref="N2264:AA2264"/>
    <mergeCell ref="AC2264:AD2264"/>
    <mergeCell ref="O2261:AB2261"/>
    <mergeCell ref="B2262:D2262"/>
    <mergeCell ref="F2262:I2262"/>
    <mergeCell ref="J2262:L2262"/>
    <mergeCell ref="N2262:AA2262"/>
    <mergeCell ref="AC2262:AD2262"/>
    <mergeCell ref="O2259:AB2259"/>
    <mergeCell ref="B2260:D2260"/>
    <mergeCell ref="F2260:I2260"/>
    <mergeCell ref="J2260:L2260"/>
    <mergeCell ref="N2260:AA2260"/>
    <mergeCell ref="AC2260:AD2260"/>
    <mergeCell ref="O2257:AB2257"/>
    <mergeCell ref="B2258:D2258"/>
    <mergeCell ref="F2258:I2258"/>
    <mergeCell ref="J2258:L2258"/>
    <mergeCell ref="N2258:AA2258"/>
    <mergeCell ref="AC2258:AD2258"/>
    <mergeCell ref="O2255:AB2255"/>
    <mergeCell ref="AC2255:AD2255"/>
    <mergeCell ref="B2256:D2256"/>
    <mergeCell ref="F2256:I2256"/>
    <mergeCell ref="J2256:L2256"/>
    <mergeCell ref="N2256:AA2256"/>
    <mergeCell ref="AC2256:AD2256"/>
    <mergeCell ref="B2253:D2253"/>
    <mergeCell ref="F2253:I2253"/>
    <mergeCell ref="J2253:L2253"/>
    <mergeCell ref="N2253:AA2253"/>
    <mergeCell ref="AC2253:AD2253"/>
    <mergeCell ref="O2254:AB2254"/>
    <mergeCell ref="AC2254:AD2254"/>
    <mergeCell ref="B2251:D2251"/>
    <mergeCell ref="F2251:I2251"/>
    <mergeCell ref="J2251:L2251"/>
    <mergeCell ref="N2251:AA2251"/>
    <mergeCell ref="AC2251:AD2251"/>
    <mergeCell ref="O2252:AB2252"/>
    <mergeCell ref="B2249:D2249"/>
    <mergeCell ref="F2249:I2249"/>
    <mergeCell ref="J2249:L2249"/>
    <mergeCell ref="N2249:AA2249"/>
    <mergeCell ref="AC2249:AD2249"/>
    <mergeCell ref="O2250:AB2250"/>
    <mergeCell ref="B2247:D2247"/>
    <mergeCell ref="F2247:I2247"/>
    <mergeCell ref="J2247:L2247"/>
    <mergeCell ref="N2247:AA2247"/>
    <mergeCell ref="AC2247:AD2247"/>
    <mergeCell ref="O2248:AB2248"/>
    <mergeCell ref="A2245:O2245"/>
    <mergeCell ref="B2246:D2246"/>
    <mergeCell ref="F2246:I2246"/>
    <mergeCell ref="J2246:L2246"/>
    <mergeCell ref="N2246:AA2246"/>
    <mergeCell ref="AC2246:AD2246"/>
    <mergeCell ref="O2237:AB2237"/>
    <mergeCell ref="A2240:M2240"/>
    <mergeCell ref="R2240:AD2240"/>
    <mergeCell ref="C2241:AC2241"/>
    <mergeCell ref="I2243:P2243"/>
    <mergeCell ref="S2243:Y2243"/>
    <mergeCell ref="O2235:AB2235"/>
    <mergeCell ref="B2236:D2236"/>
    <mergeCell ref="F2236:I2236"/>
    <mergeCell ref="J2236:L2236"/>
    <mergeCell ref="N2236:AA2236"/>
    <mergeCell ref="AC2236:AD2236"/>
    <mergeCell ref="O2232:AB2232"/>
    <mergeCell ref="AC2232:AD2232"/>
    <mergeCell ref="O2233:AB2233"/>
    <mergeCell ref="AC2233:AD2233"/>
    <mergeCell ref="B2234:D2234"/>
    <mergeCell ref="F2234:I2234"/>
    <mergeCell ref="J2234:L2234"/>
    <mergeCell ref="N2234:AA2234"/>
    <mergeCell ref="AC2234:AD2234"/>
    <mergeCell ref="O2229:AB2229"/>
    <mergeCell ref="AC2229:AD2229"/>
    <mergeCell ref="O2230:AB2230"/>
    <mergeCell ref="AC2230:AD2230"/>
    <mergeCell ref="B2231:D2231"/>
    <mergeCell ref="F2231:I2231"/>
    <mergeCell ref="J2231:L2231"/>
    <mergeCell ref="N2231:AA2231"/>
    <mergeCell ref="AC2231:AD2231"/>
    <mergeCell ref="O2227:AB2227"/>
    <mergeCell ref="B2228:D2228"/>
    <mergeCell ref="F2228:I2228"/>
    <mergeCell ref="J2228:L2228"/>
    <mergeCell ref="N2228:AA2228"/>
    <mergeCell ref="AC2228:AD2228"/>
    <mergeCell ref="O2224:AB2224"/>
    <mergeCell ref="AC2224:AD2224"/>
    <mergeCell ref="O2225:AB2225"/>
    <mergeCell ref="AC2225:AD2225"/>
    <mergeCell ref="B2226:D2226"/>
    <mergeCell ref="F2226:I2226"/>
    <mergeCell ref="J2226:L2226"/>
    <mergeCell ref="N2226:AA2226"/>
    <mergeCell ref="AC2226:AD2226"/>
    <mergeCell ref="O2221:AB2221"/>
    <mergeCell ref="AC2221:AD2221"/>
    <mergeCell ref="O2222:AB2222"/>
    <mergeCell ref="AC2222:AD2222"/>
    <mergeCell ref="B2223:D2223"/>
    <mergeCell ref="F2223:I2223"/>
    <mergeCell ref="J2223:L2223"/>
    <mergeCell ref="N2223:AA2223"/>
    <mergeCell ref="AC2223:AD2223"/>
    <mergeCell ref="O2219:AB2219"/>
    <mergeCell ref="B2220:D2220"/>
    <mergeCell ref="F2220:I2220"/>
    <mergeCell ref="J2220:L2220"/>
    <mergeCell ref="N2220:AA2220"/>
    <mergeCell ref="AC2220:AD2220"/>
    <mergeCell ref="O2217:AB2217"/>
    <mergeCell ref="B2218:D2218"/>
    <mergeCell ref="F2218:I2218"/>
    <mergeCell ref="J2218:L2218"/>
    <mergeCell ref="N2218:AA2218"/>
    <mergeCell ref="AC2218:AD2218"/>
    <mergeCell ref="O2215:AB2215"/>
    <mergeCell ref="B2216:D2216"/>
    <mergeCell ref="F2216:I2216"/>
    <mergeCell ref="J2216:L2216"/>
    <mergeCell ref="N2216:AA2216"/>
    <mergeCell ref="AC2216:AD2216"/>
    <mergeCell ref="O2213:AB2213"/>
    <mergeCell ref="B2214:D2214"/>
    <mergeCell ref="F2214:I2214"/>
    <mergeCell ref="J2214:L2214"/>
    <mergeCell ref="N2214:AA2214"/>
    <mergeCell ref="AC2214:AD2214"/>
    <mergeCell ref="O2211:AB2211"/>
    <mergeCell ref="B2212:D2212"/>
    <mergeCell ref="F2212:I2212"/>
    <mergeCell ref="J2212:L2212"/>
    <mergeCell ref="N2212:AA2212"/>
    <mergeCell ref="AC2212:AD2212"/>
    <mergeCell ref="O2209:AB2209"/>
    <mergeCell ref="B2210:D2210"/>
    <mergeCell ref="F2210:I2210"/>
    <mergeCell ref="J2210:L2210"/>
    <mergeCell ref="N2210:AA2210"/>
    <mergeCell ref="AC2210:AD2210"/>
    <mergeCell ref="O2207:AB2207"/>
    <mergeCell ref="B2208:D2208"/>
    <mergeCell ref="F2208:I2208"/>
    <mergeCell ref="J2208:L2208"/>
    <mergeCell ref="N2208:AA2208"/>
    <mergeCell ref="AC2208:AD2208"/>
    <mergeCell ref="O2205:AB2205"/>
    <mergeCell ref="B2206:D2206"/>
    <mergeCell ref="F2206:I2206"/>
    <mergeCell ref="J2206:L2206"/>
    <mergeCell ref="N2206:AA2206"/>
    <mergeCell ref="AC2206:AD2206"/>
    <mergeCell ref="O2203:AB2203"/>
    <mergeCell ref="B2204:D2204"/>
    <mergeCell ref="F2204:I2204"/>
    <mergeCell ref="J2204:L2204"/>
    <mergeCell ref="N2204:AA2204"/>
    <mergeCell ref="AC2204:AD2204"/>
    <mergeCell ref="O2201:AB2201"/>
    <mergeCell ref="AC2201:AD2201"/>
    <mergeCell ref="B2202:D2202"/>
    <mergeCell ref="F2202:I2202"/>
    <mergeCell ref="J2202:L2202"/>
    <mergeCell ref="N2202:AA2202"/>
    <mergeCell ref="AC2202:AD2202"/>
    <mergeCell ref="B2199:D2199"/>
    <mergeCell ref="F2199:I2199"/>
    <mergeCell ref="J2199:L2199"/>
    <mergeCell ref="N2199:AA2199"/>
    <mergeCell ref="AC2199:AD2199"/>
    <mergeCell ref="O2200:AB2200"/>
    <mergeCell ref="AC2200:AD2200"/>
    <mergeCell ref="B2197:D2197"/>
    <mergeCell ref="F2197:I2197"/>
    <mergeCell ref="J2197:L2197"/>
    <mergeCell ref="N2197:AA2197"/>
    <mergeCell ref="AC2197:AD2197"/>
    <mergeCell ref="O2198:AB2198"/>
    <mergeCell ref="B2195:D2195"/>
    <mergeCell ref="F2195:I2195"/>
    <mergeCell ref="J2195:L2195"/>
    <mergeCell ref="N2195:AA2195"/>
    <mergeCell ref="AC2195:AD2195"/>
    <mergeCell ref="O2196:AB2196"/>
    <mergeCell ref="B2193:D2193"/>
    <mergeCell ref="F2193:I2193"/>
    <mergeCell ref="J2193:L2193"/>
    <mergeCell ref="N2193:AA2193"/>
    <mergeCell ref="AC2193:AD2193"/>
    <mergeCell ref="O2194:AB2194"/>
    <mergeCell ref="B2191:D2191"/>
    <mergeCell ref="F2191:I2191"/>
    <mergeCell ref="J2191:L2191"/>
    <mergeCell ref="N2191:AA2191"/>
    <mergeCell ref="AC2191:AD2191"/>
    <mergeCell ref="O2192:AB2192"/>
    <mergeCell ref="B2189:D2189"/>
    <mergeCell ref="F2189:I2189"/>
    <mergeCell ref="J2189:L2189"/>
    <mergeCell ref="N2189:AA2189"/>
    <mergeCell ref="AC2189:AD2189"/>
    <mergeCell ref="O2190:AB2190"/>
    <mergeCell ref="B2187:D2187"/>
    <mergeCell ref="F2187:I2187"/>
    <mergeCell ref="J2187:L2187"/>
    <mergeCell ref="N2187:AA2187"/>
    <mergeCell ref="AC2187:AD2187"/>
    <mergeCell ref="O2188:AB2188"/>
    <mergeCell ref="B2185:D2185"/>
    <mergeCell ref="F2185:I2185"/>
    <mergeCell ref="J2185:L2185"/>
    <mergeCell ref="N2185:AA2185"/>
    <mergeCell ref="AC2185:AD2185"/>
    <mergeCell ref="O2186:AB2186"/>
    <mergeCell ref="C2179:AC2179"/>
    <mergeCell ref="I2181:P2181"/>
    <mergeCell ref="S2181:Y2181"/>
    <mergeCell ref="A2183:O2183"/>
    <mergeCell ref="B2184:D2184"/>
    <mergeCell ref="F2184:I2184"/>
    <mergeCell ref="J2184:L2184"/>
    <mergeCell ref="N2184:AA2184"/>
    <mergeCell ref="AC2184:AD2184"/>
    <mergeCell ref="O2174:AB2174"/>
    <mergeCell ref="AC2174:AD2174"/>
    <mergeCell ref="O2175:AB2175"/>
    <mergeCell ref="AC2175:AD2175"/>
    <mergeCell ref="A2178:M2178"/>
    <mergeCell ref="R2178:AD2178"/>
    <mergeCell ref="O2172:AB2172"/>
    <mergeCell ref="B2173:D2173"/>
    <mergeCell ref="F2173:I2173"/>
    <mergeCell ref="J2173:L2173"/>
    <mergeCell ref="N2173:AA2173"/>
    <mergeCell ref="AC2173:AD2173"/>
    <mergeCell ref="O2169:AB2169"/>
    <mergeCell ref="AC2169:AD2169"/>
    <mergeCell ref="O2170:AB2170"/>
    <mergeCell ref="AC2170:AD2170"/>
    <mergeCell ref="B2171:D2171"/>
    <mergeCell ref="F2171:I2171"/>
    <mergeCell ref="J2171:L2171"/>
    <mergeCell ref="N2171:AA2171"/>
    <mergeCell ref="AC2171:AD2171"/>
    <mergeCell ref="O2167:AB2167"/>
    <mergeCell ref="B2168:D2168"/>
    <mergeCell ref="F2168:I2168"/>
    <mergeCell ref="J2168:L2168"/>
    <mergeCell ref="N2168:AA2168"/>
    <mergeCell ref="AC2168:AD2168"/>
    <mergeCell ref="O2165:AB2165"/>
    <mergeCell ref="B2166:D2166"/>
    <mergeCell ref="F2166:I2166"/>
    <mergeCell ref="J2166:L2166"/>
    <mergeCell ref="N2166:AA2166"/>
    <mergeCell ref="AC2166:AD2166"/>
    <mergeCell ref="O2163:AB2163"/>
    <mergeCell ref="B2164:D2164"/>
    <mergeCell ref="F2164:I2164"/>
    <mergeCell ref="J2164:L2164"/>
    <mergeCell ref="N2164:AA2164"/>
    <mergeCell ref="AC2164:AD2164"/>
    <mergeCell ref="O2161:AB2161"/>
    <mergeCell ref="B2162:D2162"/>
    <mergeCell ref="F2162:I2162"/>
    <mergeCell ref="J2162:L2162"/>
    <mergeCell ref="N2162:AA2162"/>
    <mergeCell ref="AC2162:AD2162"/>
    <mergeCell ref="O2159:AB2159"/>
    <mergeCell ref="B2160:D2160"/>
    <mergeCell ref="F2160:I2160"/>
    <mergeCell ref="J2160:L2160"/>
    <mergeCell ref="N2160:AA2160"/>
    <mergeCell ref="AC2160:AD2160"/>
    <mergeCell ref="O2157:AB2157"/>
    <mergeCell ref="B2158:D2158"/>
    <mergeCell ref="F2158:I2158"/>
    <mergeCell ref="J2158:L2158"/>
    <mergeCell ref="N2158:AA2158"/>
    <mergeCell ref="AC2158:AD2158"/>
    <mergeCell ref="O2155:AB2155"/>
    <mergeCell ref="AC2155:AD2155"/>
    <mergeCell ref="B2156:D2156"/>
    <mergeCell ref="F2156:I2156"/>
    <mergeCell ref="J2156:L2156"/>
    <mergeCell ref="N2156:AA2156"/>
    <mergeCell ref="AC2156:AD2156"/>
    <mergeCell ref="B2153:D2153"/>
    <mergeCell ref="F2153:I2153"/>
    <mergeCell ref="J2153:L2153"/>
    <mergeCell ref="N2153:AA2153"/>
    <mergeCell ref="AC2153:AD2153"/>
    <mergeCell ref="O2154:AB2154"/>
    <mergeCell ref="AC2154:AD2154"/>
    <mergeCell ref="A2151:O2151"/>
    <mergeCell ref="B2152:D2152"/>
    <mergeCell ref="F2152:I2152"/>
    <mergeCell ref="J2152:L2152"/>
    <mergeCell ref="N2152:AA2152"/>
    <mergeCell ref="AC2152:AD2152"/>
    <mergeCell ref="O2146:AB2146"/>
    <mergeCell ref="AC2146:AD2146"/>
    <mergeCell ref="O2147:AB2147"/>
    <mergeCell ref="AC2147:AD2147"/>
    <mergeCell ref="A2149:S2149"/>
    <mergeCell ref="Y2149:Z2149"/>
    <mergeCell ref="AC2149:AD2149"/>
    <mergeCell ref="O2144:AB2144"/>
    <mergeCell ref="AC2144:AD2144"/>
    <mergeCell ref="B2145:D2145"/>
    <mergeCell ref="F2145:I2145"/>
    <mergeCell ref="J2145:L2145"/>
    <mergeCell ref="N2145:AA2145"/>
    <mergeCell ref="AC2145:AD2145"/>
    <mergeCell ref="O2141:AB2141"/>
    <mergeCell ref="AC2141:AD2141"/>
    <mergeCell ref="O2142:AB2142"/>
    <mergeCell ref="AC2142:AD2142"/>
    <mergeCell ref="O2143:AB2143"/>
    <mergeCell ref="AC2143:AD2143"/>
    <mergeCell ref="O2139:AB2139"/>
    <mergeCell ref="B2140:D2140"/>
    <mergeCell ref="F2140:I2140"/>
    <mergeCell ref="J2140:L2140"/>
    <mergeCell ref="N2140:AA2140"/>
    <mergeCell ref="AC2140:AD2140"/>
    <mergeCell ref="O2136:AB2136"/>
    <mergeCell ref="AC2136:AD2136"/>
    <mergeCell ref="O2137:AB2137"/>
    <mergeCell ref="AC2137:AD2137"/>
    <mergeCell ref="B2138:D2138"/>
    <mergeCell ref="F2138:I2138"/>
    <mergeCell ref="J2138:L2138"/>
    <mergeCell ref="N2138:AA2138"/>
    <mergeCell ref="AC2138:AD2138"/>
    <mergeCell ref="O2133:AB2133"/>
    <mergeCell ref="AC2133:AD2133"/>
    <mergeCell ref="O2134:AB2134"/>
    <mergeCell ref="AC2134:AD2134"/>
    <mergeCell ref="B2135:D2135"/>
    <mergeCell ref="F2135:I2135"/>
    <mergeCell ref="J2135:L2135"/>
    <mergeCell ref="N2135:AA2135"/>
    <mergeCell ref="AC2135:AD2135"/>
    <mergeCell ref="B2131:D2131"/>
    <mergeCell ref="F2131:I2131"/>
    <mergeCell ref="J2131:L2131"/>
    <mergeCell ref="N2131:AA2131"/>
    <mergeCell ref="AC2131:AD2131"/>
    <mergeCell ref="O2132:AB2132"/>
    <mergeCell ref="AC2132:AD2132"/>
    <mergeCell ref="B2129:D2129"/>
    <mergeCell ref="F2129:I2129"/>
    <mergeCell ref="J2129:L2129"/>
    <mergeCell ref="N2129:AA2129"/>
    <mergeCell ref="AC2129:AD2129"/>
    <mergeCell ref="O2130:AB2130"/>
    <mergeCell ref="B2127:D2127"/>
    <mergeCell ref="F2127:I2127"/>
    <mergeCell ref="J2127:L2127"/>
    <mergeCell ref="N2127:AA2127"/>
    <mergeCell ref="AC2127:AD2127"/>
    <mergeCell ref="O2128:AB2128"/>
    <mergeCell ref="B2125:D2125"/>
    <mergeCell ref="F2125:I2125"/>
    <mergeCell ref="J2125:L2125"/>
    <mergeCell ref="N2125:AA2125"/>
    <mergeCell ref="AC2125:AD2125"/>
    <mergeCell ref="O2126:AB2126"/>
    <mergeCell ref="B2123:D2123"/>
    <mergeCell ref="F2123:I2123"/>
    <mergeCell ref="J2123:L2123"/>
    <mergeCell ref="N2123:AA2123"/>
    <mergeCell ref="AC2123:AD2123"/>
    <mergeCell ref="O2124:AB2124"/>
    <mergeCell ref="C2117:AC2117"/>
    <mergeCell ref="I2119:P2119"/>
    <mergeCell ref="S2119:Y2119"/>
    <mergeCell ref="A2121:O2121"/>
    <mergeCell ref="B2122:D2122"/>
    <mergeCell ref="F2122:I2122"/>
    <mergeCell ref="J2122:L2122"/>
    <mergeCell ref="N2122:AA2122"/>
    <mergeCell ref="AC2122:AD2122"/>
    <mergeCell ref="O2112:AB2112"/>
    <mergeCell ref="AC2112:AD2112"/>
    <mergeCell ref="O2113:AB2113"/>
    <mergeCell ref="AC2113:AD2113"/>
    <mergeCell ref="A2116:M2116"/>
    <mergeCell ref="R2116:AD2116"/>
    <mergeCell ref="O2110:AB2110"/>
    <mergeCell ref="AC2110:AD2110"/>
    <mergeCell ref="B2111:D2111"/>
    <mergeCell ref="F2111:I2111"/>
    <mergeCell ref="J2111:L2111"/>
    <mergeCell ref="N2111:AA2111"/>
    <mergeCell ref="AC2111:AD2111"/>
    <mergeCell ref="B2108:D2108"/>
    <mergeCell ref="F2108:I2108"/>
    <mergeCell ref="J2108:L2108"/>
    <mergeCell ref="N2108:AA2108"/>
    <mergeCell ref="AC2108:AD2108"/>
    <mergeCell ref="O2109:AB2109"/>
    <mergeCell ref="AC2109:AD2109"/>
    <mergeCell ref="O2105:AB2105"/>
    <mergeCell ref="AC2105:AD2105"/>
    <mergeCell ref="O2106:AB2106"/>
    <mergeCell ref="AC2106:AD2106"/>
    <mergeCell ref="O2107:AB2107"/>
    <mergeCell ref="AC2107:AD2107"/>
    <mergeCell ref="O2102:AB2102"/>
    <mergeCell ref="AC2102:AD2102"/>
    <mergeCell ref="O2103:AB2103"/>
    <mergeCell ref="AC2103:AD2103"/>
    <mergeCell ref="O2104:AB2104"/>
    <mergeCell ref="AC2104:AD2104"/>
    <mergeCell ref="O2100:AB2100"/>
    <mergeCell ref="AC2100:AD2100"/>
    <mergeCell ref="B2101:D2101"/>
    <mergeCell ref="F2101:I2101"/>
    <mergeCell ref="J2101:L2101"/>
    <mergeCell ref="N2101:AA2101"/>
    <mergeCell ref="AC2101:AD2101"/>
    <mergeCell ref="O2097:AB2097"/>
    <mergeCell ref="AC2097:AD2097"/>
    <mergeCell ref="O2098:AB2098"/>
    <mergeCell ref="AC2098:AD2098"/>
    <mergeCell ref="O2099:AB2099"/>
    <mergeCell ref="AC2099:AD2099"/>
    <mergeCell ref="O2095:AB2095"/>
    <mergeCell ref="B2096:D2096"/>
    <mergeCell ref="F2096:I2096"/>
    <mergeCell ref="J2096:L2096"/>
    <mergeCell ref="N2096:AA2096"/>
    <mergeCell ref="AC2096:AD2096"/>
    <mergeCell ref="O2093:AB2093"/>
    <mergeCell ref="B2094:D2094"/>
    <mergeCell ref="F2094:I2094"/>
    <mergeCell ref="J2094:L2094"/>
    <mergeCell ref="N2094:AA2094"/>
    <mergeCell ref="AC2094:AD2094"/>
    <mergeCell ref="O2090:AB2090"/>
    <mergeCell ref="AC2090:AD2090"/>
    <mergeCell ref="O2091:AB2091"/>
    <mergeCell ref="AC2091:AD2091"/>
    <mergeCell ref="B2092:D2092"/>
    <mergeCell ref="F2092:I2092"/>
    <mergeCell ref="J2092:L2092"/>
    <mergeCell ref="N2092:AA2092"/>
    <mergeCell ref="AC2092:AD2092"/>
    <mergeCell ref="O2087:AB2087"/>
    <mergeCell ref="AC2087:AD2087"/>
    <mergeCell ref="O2088:AB2088"/>
    <mergeCell ref="AC2088:AD2088"/>
    <mergeCell ref="O2089:AB2089"/>
    <mergeCell ref="AC2089:AD2089"/>
    <mergeCell ref="O2084:AB2084"/>
    <mergeCell ref="AC2084:AD2084"/>
    <mergeCell ref="O2085:AB2085"/>
    <mergeCell ref="AC2085:AD2085"/>
    <mergeCell ref="O2086:AB2086"/>
    <mergeCell ref="AC2086:AD2086"/>
    <mergeCell ref="B2082:D2082"/>
    <mergeCell ref="F2082:I2082"/>
    <mergeCell ref="J2082:L2082"/>
    <mergeCell ref="N2082:AA2082"/>
    <mergeCell ref="AC2082:AD2082"/>
    <mergeCell ref="O2083:AB2083"/>
    <mergeCell ref="AC2083:AD2083"/>
    <mergeCell ref="O2079:AB2079"/>
    <mergeCell ref="AC2079:AD2079"/>
    <mergeCell ref="O2080:AB2080"/>
    <mergeCell ref="AC2080:AD2080"/>
    <mergeCell ref="O2081:AB2081"/>
    <mergeCell ref="AC2081:AD2081"/>
    <mergeCell ref="O2077:AB2077"/>
    <mergeCell ref="AC2077:AD2077"/>
    <mergeCell ref="B2078:D2078"/>
    <mergeCell ref="F2078:I2078"/>
    <mergeCell ref="J2078:L2078"/>
    <mergeCell ref="N2078:AA2078"/>
    <mergeCell ref="AC2078:AD2078"/>
    <mergeCell ref="B2075:D2075"/>
    <mergeCell ref="F2075:I2075"/>
    <mergeCell ref="J2075:L2075"/>
    <mergeCell ref="N2075:AA2075"/>
    <mergeCell ref="AC2075:AD2075"/>
    <mergeCell ref="O2076:AB2076"/>
    <mergeCell ref="AC2076:AD2076"/>
    <mergeCell ref="O2072:AB2072"/>
    <mergeCell ref="AC2072:AD2072"/>
    <mergeCell ref="O2073:AB2073"/>
    <mergeCell ref="AC2073:AD2073"/>
    <mergeCell ref="O2074:AB2074"/>
    <mergeCell ref="AC2074:AD2074"/>
    <mergeCell ref="O2069:AB2069"/>
    <mergeCell ref="AC2069:AD2069"/>
    <mergeCell ref="O2070:AB2070"/>
    <mergeCell ref="AC2070:AD2070"/>
    <mergeCell ref="O2071:AB2071"/>
    <mergeCell ref="AC2071:AD2071"/>
    <mergeCell ref="O2067:AB2067"/>
    <mergeCell ref="AC2067:AD2067"/>
    <mergeCell ref="B2068:D2068"/>
    <mergeCell ref="F2068:I2068"/>
    <mergeCell ref="J2068:L2068"/>
    <mergeCell ref="N2068:AA2068"/>
    <mergeCell ref="AC2068:AD2068"/>
    <mergeCell ref="O2064:AB2064"/>
    <mergeCell ref="AC2064:AD2064"/>
    <mergeCell ref="O2065:AB2065"/>
    <mergeCell ref="AC2065:AD2065"/>
    <mergeCell ref="O2066:AB2066"/>
    <mergeCell ref="AC2066:AD2066"/>
    <mergeCell ref="B2062:D2062"/>
    <mergeCell ref="F2062:I2062"/>
    <mergeCell ref="J2062:L2062"/>
    <mergeCell ref="N2062:AA2062"/>
    <mergeCell ref="AC2062:AD2062"/>
    <mergeCell ref="O2063:AB2063"/>
    <mergeCell ref="AC2063:AD2063"/>
    <mergeCell ref="C2056:AC2056"/>
    <mergeCell ref="I2058:P2058"/>
    <mergeCell ref="S2058:Y2058"/>
    <mergeCell ref="A2060:O2060"/>
    <mergeCell ref="B2061:D2061"/>
    <mergeCell ref="F2061:I2061"/>
    <mergeCell ref="J2061:L2061"/>
    <mergeCell ref="N2061:AA2061"/>
    <mergeCell ref="AC2061:AD2061"/>
    <mergeCell ref="O2051:AB2051"/>
    <mergeCell ref="AC2051:AD2051"/>
    <mergeCell ref="O2052:AB2052"/>
    <mergeCell ref="AC2052:AD2052"/>
    <mergeCell ref="A2055:M2055"/>
    <mergeCell ref="R2055:AD2055"/>
    <mergeCell ref="O2048:AB2048"/>
    <mergeCell ref="AC2048:AD2048"/>
    <mergeCell ref="O2049:AB2049"/>
    <mergeCell ref="AC2049:AD2049"/>
    <mergeCell ref="O2050:AB2050"/>
    <mergeCell ref="AC2050:AD2050"/>
    <mergeCell ref="O2045:AB2045"/>
    <mergeCell ref="AC2045:AD2045"/>
    <mergeCell ref="O2046:AB2046"/>
    <mergeCell ref="AC2046:AD2046"/>
    <mergeCell ref="O2047:AB2047"/>
    <mergeCell ref="AC2047:AD2047"/>
    <mergeCell ref="O2042:AB2042"/>
    <mergeCell ref="AC2042:AD2042"/>
    <mergeCell ref="O2043:AB2043"/>
    <mergeCell ref="AC2043:AD2043"/>
    <mergeCell ref="O2044:AB2044"/>
    <mergeCell ref="AC2044:AD2044"/>
    <mergeCell ref="O2039:AB2039"/>
    <mergeCell ref="AC2039:AD2039"/>
    <mergeCell ref="O2040:AB2040"/>
    <mergeCell ref="AC2040:AD2040"/>
    <mergeCell ref="B2041:D2041"/>
    <mergeCell ref="F2041:I2041"/>
    <mergeCell ref="J2041:L2041"/>
    <mergeCell ref="N2041:AA2041"/>
    <mergeCell ref="AC2041:AD2041"/>
    <mergeCell ref="O2036:AB2036"/>
    <mergeCell ref="AC2036:AD2036"/>
    <mergeCell ref="O2037:AB2037"/>
    <mergeCell ref="AC2037:AD2037"/>
    <mergeCell ref="B2038:D2038"/>
    <mergeCell ref="F2038:I2038"/>
    <mergeCell ref="J2038:L2038"/>
    <mergeCell ref="N2038:AA2038"/>
    <mergeCell ref="AC2038:AD2038"/>
    <mergeCell ref="O2034:AB2034"/>
    <mergeCell ref="AC2034:AD2034"/>
    <mergeCell ref="B2035:D2035"/>
    <mergeCell ref="F2035:I2035"/>
    <mergeCell ref="J2035:L2035"/>
    <mergeCell ref="N2035:AA2035"/>
    <mergeCell ref="AC2035:AD2035"/>
    <mergeCell ref="B2032:D2032"/>
    <mergeCell ref="F2032:I2032"/>
    <mergeCell ref="J2032:L2032"/>
    <mergeCell ref="N2032:AA2032"/>
    <mergeCell ref="AC2032:AD2032"/>
    <mergeCell ref="O2033:AB2033"/>
    <mergeCell ref="AC2033:AD2033"/>
    <mergeCell ref="O2029:AB2029"/>
    <mergeCell ref="AC2029:AD2029"/>
    <mergeCell ref="O2030:AB2030"/>
    <mergeCell ref="AC2030:AD2030"/>
    <mergeCell ref="O2031:AB2031"/>
    <mergeCell ref="AC2031:AD2031"/>
    <mergeCell ref="O2026:AB2026"/>
    <mergeCell ref="AC2026:AD2026"/>
    <mergeCell ref="O2027:AB2027"/>
    <mergeCell ref="AC2027:AD2027"/>
    <mergeCell ref="B2028:D2028"/>
    <mergeCell ref="F2028:I2028"/>
    <mergeCell ref="J2028:L2028"/>
    <mergeCell ref="N2028:AA2028"/>
    <mergeCell ref="AC2028:AD2028"/>
    <mergeCell ref="O2023:AB2023"/>
    <mergeCell ref="AC2023:AD2023"/>
    <mergeCell ref="O2024:AB2024"/>
    <mergeCell ref="AC2024:AD2024"/>
    <mergeCell ref="O2025:AB2025"/>
    <mergeCell ref="AC2025:AD2025"/>
    <mergeCell ref="B2021:D2021"/>
    <mergeCell ref="F2021:I2021"/>
    <mergeCell ref="J2021:L2021"/>
    <mergeCell ref="N2021:AA2021"/>
    <mergeCell ref="AC2021:AD2021"/>
    <mergeCell ref="O2022:AB2022"/>
    <mergeCell ref="AC2022:AD2022"/>
    <mergeCell ref="O2018:AB2018"/>
    <mergeCell ref="AC2018:AD2018"/>
    <mergeCell ref="O2019:AB2019"/>
    <mergeCell ref="AC2019:AD2019"/>
    <mergeCell ref="O2020:AB2020"/>
    <mergeCell ref="AC2020:AD2020"/>
    <mergeCell ref="B2016:D2016"/>
    <mergeCell ref="F2016:I2016"/>
    <mergeCell ref="J2016:L2016"/>
    <mergeCell ref="N2016:AA2016"/>
    <mergeCell ref="AC2016:AD2016"/>
    <mergeCell ref="O2017:AB2017"/>
    <mergeCell ref="AC2017:AD2017"/>
    <mergeCell ref="O2013:AB2013"/>
    <mergeCell ref="AC2013:AD2013"/>
    <mergeCell ref="O2014:AB2014"/>
    <mergeCell ref="AC2014:AD2014"/>
    <mergeCell ref="O2015:AB2015"/>
    <mergeCell ref="AC2015:AD2015"/>
    <mergeCell ref="O2010:AB2010"/>
    <mergeCell ref="AC2010:AD2010"/>
    <mergeCell ref="O2011:AB2011"/>
    <mergeCell ref="AC2011:AD2011"/>
    <mergeCell ref="B2012:D2012"/>
    <mergeCell ref="F2012:I2012"/>
    <mergeCell ref="J2012:L2012"/>
    <mergeCell ref="N2012:AA2012"/>
    <mergeCell ref="AC2012:AD2012"/>
    <mergeCell ref="O2008:AB2008"/>
    <mergeCell ref="B2009:D2009"/>
    <mergeCell ref="F2009:I2009"/>
    <mergeCell ref="J2009:L2009"/>
    <mergeCell ref="N2009:AA2009"/>
    <mergeCell ref="AC2009:AD2009"/>
    <mergeCell ref="O2005:AB2005"/>
    <mergeCell ref="AC2005:AD2005"/>
    <mergeCell ref="O2006:AB2006"/>
    <mergeCell ref="AC2006:AD2006"/>
    <mergeCell ref="B2007:D2007"/>
    <mergeCell ref="F2007:I2007"/>
    <mergeCell ref="J2007:L2007"/>
    <mergeCell ref="N2007:AA2007"/>
    <mergeCell ref="AC2007:AD2007"/>
    <mergeCell ref="O2002:AB2002"/>
    <mergeCell ref="AC2002:AD2002"/>
    <mergeCell ref="O2003:AB2003"/>
    <mergeCell ref="AC2003:AD2003"/>
    <mergeCell ref="O2004:AB2004"/>
    <mergeCell ref="AC2004:AD2004"/>
    <mergeCell ref="B2000:D2000"/>
    <mergeCell ref="F2000:I2000"/>
    <mergeCell ref="J2000:L2000"/>
    <mergeCell ref="N2000:AA2000"/>
    <mergeCell ref="AC2000:AD2000"/>
    <mergeCell ref="O2001:AB2001"/>
    <mergeCell ref="AC2001:AD2001"/>
    <mergeCell ref="A1998:O1998"/>
    <mergeCell ref="B1999:D1999"/>
    <mergeCell ref="F1999:I1999"/>
    <mergeCell ref="J1999:L1999"/>
    <mergeCell ref="N1999:AA1999"/>
    <mergeCell ref="AC1999:AD1999"/>
    <mergeCell ref="O1990:AB1990"/>
    <mergeCell ref="A1993:M1993"/>
    <mergeCell ref="R1993:AD1993"/>
    <mergeCell ref="C1994:AC1994"/>
    <mergeCell ref="I1996:P1996"/>
    <mergeCell ref="S1996:Y1996"/>
    <mergeCell ref="O1988:AB1988"/>
    <mergeCell ref="AC1988:AD1988"/>
    <mergeCell ref="B1989:D1989"/>
    <mergeCell ref="F1989:I1989"/>
    <mergeCell ref="J1989:L1989"/>
    <mergeCell ref="N1989:AA1989"/>
    <mergeCell ref="AC1989:AD1989"/>
    <mergeCell ref="O1985:AB1985"/>
    <mergeCell ref="AC1985:AD1985"/>
    <mergeCell ref="O1986:AB1986"/>
    <mergeCell ref="AC1986:AD1986"/>
    <mergeCell ref="O1987:AB1987"/>
    <mergeCell ref="AC1987:AD1987"/>
    <mergeCell ref="O1983:AB1983"/>
    <mergeCell ref="B1984:D1984"/>
    <mergeCell ref="F1984:I1984"/>
    <mergeCell ref="J1984:L1984"/>
    <mergeCell ref="N1984:AA1984"/>
    <mergeCell ref="AC1984:AD1984"/>
    <mergeCell ref="O1981:AB1981"/>
    <mergeCell ref="B1982:D1982"/>
    <mergeCell ref="F1982:I1982"/>
    <mergeCell ref="J1982:L1982"/>
    <mergeCell ref="N1982:AA1982"/>
    <mergeCell ref="AC1982:AD1982"/>
    <mergeCell ref="O1979:AB1979"/>
    <mergeCell ref="B1980:D1980"/>
    <mergeCell ref="F1980:I1980"/>
    <mergeCell ref="J1980:L1980"/>
    <mergeCell ref="N1980:AA1980"/>
    <mergeCell ref="AC1980:AD1980"/>
    <mergeCell ref="O1977:AB1977"/>
    <mergeCell ref="B1978:D1978"/>
    <mergeCell ref="F1978:I1978"/>
    <mergeCell ref="J1978:L1978"/>
    <mergeCell ref="N1978:AA1978"/>
    <mergeCell ref="AC1978:AD1978"/>
    <mergeCell ref="O1975:AB1975"/>
    <mergeCell ref="B1976:D1976"/>
    <mergeCell ref="F1976:I1976"/>
    <mergeCell ref="J1976:L1976"/>
    <mergeCell ref="N1976:AA1976"/>
    <mergeCell ref="AC1976:AD1976"/>
    <mergeCell ref="O1972:AB1972"/>
    <mergeCell ref="AC1972:AD1972"/>
    <mergeCell ref="O1973:AB1973"/>
    <mergeCell ref="AC1973:AD1973"/>
    <mergeCell ref="B1974:D1974"/>
    <mergeCell ref="F1974:I1974"/>
    <mergeCell ref="J1974:L1974"/>
    <mergeCell ref="N1974:AA1974"/>
    <mergeCell ref="AC1974:AD1974"/>
    <mergeCell ref="B1970:D1970"/>
    <mergeCell ref="F1970:I1970"/>
    <mergeCell ref="J1970:L1970"/>
    <mergeCell ref="N1970:AA1970"/>
    <mergeCell ref="AC1970:AD1970"/>
    <mergeCell ref="O1971:AB1971"/>
    <mergeCell ref="AC1971:AD1971"/>
    <mergeCell ref="O1964:AB1964"/>
    <mergeCell ref="A1966:S1966"/>
    <mergeCell ref="Y1966:Z1966"/>
    <mergeCell ref="AC1966:AD1966"/>
    <mergeCell ref="A1968:O1968"/>
    <mergeCell ref="B1969:D1969"/>
    <mergeCell ref="F1969:I1969"/>
    <mergeCell ref="J1969:L1969"/>
    <mergeCell ref="N1969:AA1969"/>
    <mergeCell ref="AC1969:AD1969"/>
    <mergeCell ref="O1962:AB1962"/>
    <mergeCell ref="B1963:D1963"/>
    <mergeCell ref="F1963:I1963"/>
    <mergeCell ref="J1963:L1963"/>
    <mergeCell ref="N1963:AA1963"/>
    <mergeCell ref="AC1963:AD1963"/>
    <mergeCell ref="O1959:AB1959"/>
    <mergeCell ref="AC1959:AD1959"/>
    <mergeCell ref="O1960:AB1960"/>
    <mergeCell ref="AC1960:AD1960"/>
    <mergeCell ref="B1961:D1961"/>
    <mergeCell ref="F1961:I1961"/>
    <mergeCell ref="J1961:L1961"/>
    <mergeCell ref="N1961:AA1961"/>
    <mergeCell ref="AC1961:AD1961"/>
    <mergeCell ref="O1957:AB1957"/>
    <mergeCell ref="B1958:D1958"/>
    <mergeCell ref="F1958:I1958"/>
    <mergeCell ref="J1958:L1958"/>
    <mergeCell ref="N1958:AA1958"/>
    <mergeCell ref="AC1958:AD1958"/>
    <mergeCell ref="O1955:AB1955"/>
    <mergeCell ref="AC1955:AD1955"/>
    <mergeCell ref="B1956:D1956"/>
    <mergeCell ref="F1956:I1956"/>
    <mergeCell ref="J1956:L1956"/>
    <mergeCell ref="N1956:AA1956"/>
    <mergeCell ref="AC1956:AD1956"/>
    <mergeCell ref="B1953:D1953"/>
    <mergeCell ref="F1953:I1953"/>
    <mergeCell ref="J1953:L1953"/>
    <mergeCell ref="N1953:AA1953"/>
    <mergeCell ref="AC1953:AD1953"/>
    <mergeCell ref="O1954:AB1954"/>
    <mergeCell ref="AC1954:AD1954"/>
    <mergeCell ref="B1951:D1951"/>
    <mergeCell ref="F1951:I1951"/>
    <mergeCell ref="J1951:L1951"/>
    <mergeCell ref="N1951:AA1951"/>
    <mergeCell ref="AC1951:AD1951"/>
    <mergeCell ref="O1952:AB1952"/>
    <mergeCell ref="B1949:D1949"/>
    <mergeCell ref="F1949:I1949"/>
    <mergeCell ref="J1949:L1949"/>
    <mergeCell ref="N1949:AA1949"/>
    <mergeCell ref="AC1949:AD1949"/>
    <mergeCell ref="O1950:AB1950"/>
    <mergeCell ref="B1947:D1947"/>
    <mergeCell ref="F1947:I1947"/>
    <mergeCell ref="J1947:L1947"/>
    <mergeCell ref="N1947:AA1947"/>
    <mergeCell ref="AC1947:AD1947"/>
    <mergeCell ref="O1948:AB1948"/>
    <mergeCell ref="B1945:D1945"/>
    <mergeCell ref="F1945:I1945"/>
    <mergeCell ref="J1945:L1945"/>
    <mergeCell ref="N1945:AA1945"/>
    <mergeCell ref="AC1945:AD1945"/>
    <mergeCell ref="O1946:AB1946"/>
    <mergeCell ref="B1943:D1943"/>
    <mergeCell ref="F1943:I1943"/>
    <mergeCell ref="J1943:L1943"/>
    <mergeCell ref="N1943:AA1943"/>
    <mergeCell ref="AC1943:AD1943"/>
    <mergeCell ref="O1944:AB1944"/>
    <mergeCell ref="A1941:O1941"/>
    <mergeCell ref="B1942:D1942"/>
    <mergeCell ref="F1942:I1942"/>
    <mergeCell ref="J1942:L1942"/>
    <mergeCell ref="N1942:AA1942"/>
    <mergeCell ref="AC1942:AD1942"/>
    <mergeCell ref="A1933:M1933"/>
    <mergeCell ref="R1933:AD1933"/>
    <mergeCell ref="C1934:AC1934"/>
    <mergeCell ref="I1936:P1936"/>
    <mergeCell ref="S1936:Y1936"/>
    <mergeCell ref="A1939:S1939"/>
    <mergeCell ref="Y1939:Z1939"/>
    <mergeCell ref="AC1939:AD1939"/>
    <mergeCell ref="B1929:D1929"/>
    <mergeCell ref="F1929:I1929"/>
    <mergeCell ref="J1929:L1929"/>
    <mergeCell ref="N1929:AA1929"/>
    <mergeCell ref="AC1929:AD1929"/>
    <mergeCell ref="O1930:AB1930"/>
    <mergeCell ref="B1927:D1927"/>
    <mergeCell ref="F1927:I1927"/>
    <mergeCell ref="J1927:L1927"/>
    <mergeCell ref="N1927:AA1927"/>
    <mergeCell ref="AC1927:AD1927"/>
    <mergeCell ref="O1928:AB1928"/>
    <mergeCell ref="O1924:AB1924"/>
    <mergeCell ref="AC1924:AD1924"/>
    <mergeCell ref="O1925:AB1925"/>
    <mergeCell ref="AC1925:AD1925"/>
    <mergeCell ref="O1926:AB1926"/>
    <mergeCell ref="AC1926:AD1926"/>
    <mergeCell ref="O1922:AB1922"/>
    <mergeCell ref="B1923:D1923"/>
    <mergeCell ref="F1923:I1923"/>
    <mergeCell ref="J1923:L1923"/>
    <mergeCell ref="N1923:AA1923"/>
    <mergeCell ref="AC1923:AD1923"/>
    <mergeCell ref="O1919:AB1919"/>
    <mergeCell ref="AC1919:AD1919"/>
    <mergeCell ref="O1920:AB1920"/>
    <mergeCell ref="AC1920:AD1920"/>
    <mergeCell ref="B1921:D1921"/>
    <mergeCell ref="F1921:I1921"/>
    <mergeCell ref="J1921:L1921"/>
    <mergeCell ref="N1921:AA1921"/>
    <mergeCell ref="AC1921:AD1921"/>
    <mergeCell ref="O1916:AB1916"/>
    <mergeCell ref="AC1916:AD1916"/>
    <mergeCell ref="O1917:AB1917"/>
    <mergeCell ref="AC1917:AD1917"/>
    <mergeCell ref="B1918:D1918"/>
    <mergeCell ref="F1918:I1918"/>
    <mergeCell ref="J1918:L1918"/>
    <mergeCell ref="N1918:AA1918"/>
    <mergeCell ref="AC1918:AD1918"/>
    <mergeCell ref="B1914:D1914"/>
    <mergeCell ref="F1914:I1914"/>
    <mergeCell ref="J1914:L1914"/>
    <mergeCell ref="N1914:AA1914"/>
    <mergeCell ref="AC1914:AD1914"/>
    <mergeCell ref="O1915:AB1915"/>
    <mergeCell ref="AC1915:AD1915"/>
    <mergeCell ref="O1911:AB1911"/>
    <mergeCell ref="AC1911:AD1911"/>
    <mergeCell ref="O1912:AB1912"/>
    <mergeCell ref="AC1912:AD1912"/>
    <mergeCell ref="O1913:AB1913"/>
    <mergeCell ref="AC1913:AD1913"/>
    <mergeCell ref="O1908:AB1908"/>
    <mergeCell ref="AC1908:AD1908"/>
    <mergeCell ref="O1909:AB1909"/>
    <mergeCell ref="AC1909:AD1909"/>
    <mergeCell ref="O1910:AB1910"/>
    <mergeCell ref="AC1910:AD1910"/>
    <mergeCell ref="O1905:AB1905"/>
    <mergeCell ref="AC1905:AD1905"/>
    <mergeCell ref="O1906:AB1906"/>
    <mergeCell ref="AC1906:AD1906"/>
    <mergeCell ref="O1907:AB1907"/>
    <mergeCell ref="AC1907:AD1907"/>
    <mergeCell ref="O1902:AB1902"/>
    <mergeCell ref="AC1902:AD1902"/>
    <mergeCell ref="O1903:AB1903"/>
    <mergeCell ref="AC1903:AD1903"/>
    <mergeCell ref="O1904:AB1904"/>
    <mergeCell ref="AC1904:AD1904"/>
    <mergeCell ref="O1900:AB1900"/>
    <mergeCell ref="B1901:D1901"/>
    <mergeCell ref="F1901:I1901"/>
    <mergeCell ref="J1901:L1901"/>
    <mergeCell ref="N1901:AA1901"/>
    <mergeCell ref="AC1901:AD1901"/>
    <mergeCell ref="O1898:AB1898"/>
    <mergeCell ref="B1899:D1899"/>
    <mergeCell ref="F1899:I1899"/>
    <mergeCell ref="J1899:L1899"/>
    <mergeCell ref="N1899:AA1899"/>
    <mergeCell ref="AC1899:AD1899"/>
    <mergeCell ref="O1896:AB1896"/>
    <mergeCell ref="AC1896:AD1896"/>
    <mergeCell ref="B1897:D1897"/>
    <mergeCell ref="F1897:I1897"/>
    <mergeCell ref="J1897:L1897"/>
    <mergeCell ref="N1897:AA1897"/>
    <mergeCell ref="AC1897:AD1897"/>
    <mergeCell ref="O1893:AB1893"/>
    <mergeCell ref="AC1893:AD1893"/>
    <mergeCell ref="O1894:AB1894"/>
    <mergeCell ref="AC1894:AD1894"/>
    <mergeCell ref="O1895:AB1895"/>
    <mergeCell ref="AC1895:AD1895"/>
    <mergeCell ref="O1891:AB1891"/>
    <mergeCell ref="B1892:D1892"/>
    <mergeCell ref="F1892:I1892"/>
    <mergeCell ref="J1892:L1892"/>
    <mergeCell ref="N1892:AA1892"/>
    <mergeCell ref="AC1892:AD1892"/>
    <mergeCell ref="O1889:AB1889"/>
    <mergeCell ref="B1890:D1890"/>
    <mergeCell ref="F1890:I1890"/>
    <mergeCell ref="J1890:L1890"/>
    <mergeCell ref="N1890:AA1890"/>
    <mergeCell ref="AC1890:AD1890"/>
    <mergeCell ref="O1886:AB1886"/>
    <mergeCell ref="AC1886:AD1886"/>
    <mergeCell ref="O1887:AB1887"/>
    <mergeCell ref="AC1887:AD1887"/>
    <mergeCell ref="B1888:D1888"/>
    <mergeCell ref="F1888:I1888"/>
    <mergeCell ref="J1888:L1888"/>
    <mergeCell ref="N1888:AA1888"/>
    <mergeCell ref="AC1888:AD1888"/>
    <mergeCell ref="O1883:AB1883"/>
    <mergeCell ref="AC1883:AD1883"/>
    <mergeCell ref="O1884:AB1884"/>
    <mergeCell ref="AC1884:AD1884"/>
    <mergeCell ref="O1885:AB1885"/>
    <mergeCell ref="AC1885:AD1885"/>
    <mergeCell ref="O1880:AB1880"/>
    <mergeCell ref="AC1880:AD1880"/>
    <mergeCell ref="O1881:AB1881"/>
    <mergeCell ref="AC1881:AD1881"/>
    <mergeCell ref="O1882:AB1882"/>
    <mergeCell ref="AC1882:AD1882"/>
    <mergeCell ref="B1878:D1878"/>
    <mergeCell ref="F1878:I1878"/>
    <mergeCell ref="J1878:L1878"/>
    <mergeCell ref="N1878:AA1878"/>
    <mergeCell ref="AC1878:AD1878"/>
    <mergeCell ref="B1879:D1879"/>
    <mergeCell ref="F1879:I1879"/>
    <mergeCell ref="J1879:L1879"/>
    <mergeCell ref="N1879:AA1879"/>
    <mergeCell ref="AC1879:AD1879"/>
    <mergeCell ref="A1872:M1872"/>
    <mergeCell ref="R1872:AD1872"/>
    <mergeCell ref="C1873:AC1873"/>
    <mergeCell ref="I1875:P1875"/>
    <mergeCell ref="S1875:Y1875"/>
    <mergeCell ref="A1877:O1877"/>
    <mergeCell ref="B1868:D1868"/>
    <mergeCell ref="F1868:I1868"/>
    <mergeCell ref="J1868:L1868"/>
    <mergeCell ref="N1868:AA1868"/>
    <mergeCell ref="AC1868:AD1868"/>
    <mergeCell ref="O1869:AB1869"/>
    <mergeCell ref="B1866:D1866"/>
    <mergeCell ref="F1866:I1866"/>
    <mergeCell ref="J1866:L1866"/>
    <mergeCell ref="N1866:AA1866"/>
    <mergeCell ref="AC1866:AD1866"/>
    <mergeCell ref="O1867:AB1867"/>
    <mergeCell ref="A1862:S1862"/>
    <mergeCell ref="Y1862:Z1862"/>
    <mergeCell ref="AC1862:AD1862"/>
    <mergeCell ref="A1864:O1864"/>
    <mergeCell ref="B1865:D1865"/>
    <mergeCell ref="F1865:I1865"/>
    <mergeCell ref="J1865:L1865"/>
    <mergeCell ref="N1865:AA1865"/>
    <mergeCell ref="AC1865:AD1865"/>
    <mergeCell ref="O1858:AB1858"/>
    <mergeCell ref="AC1858:AD1858"/>
    <mergeCell ref="O1859:AB1859"/>
    <mergeCell ref="AC1859:AD1859"/>
    <mergeCell ref="O1860:AB1860"/>
    <mergeCell ref="AC1860:AD1860"/>
    <mergeCell ref="B1856:D1856"/>
    <mergeCell ref="F1856:I1856"/>
    <mergeCell ref="J1856:L1856"/>
    <mergeCell ref="N1856:AA1856"/>
    <mergeCell ref="AC1856:AD1856"/>
    <mergeCell ref="O1857:AB1857"/>
    <mergeCell ref="AC1857:AD1857"/>
    <mergeCell ref="O1853:AB1853"/>
    <mergeCell ref="AC1853:AD1853"/>
    <mergeCell ref="O1854:AB1854"/>
    <mergeCell ref="AC1854:AD1854"/>
    <mergeCell ref="O1855:AB1855"/>
    <mergeCell ref="AC1855:AD1855"/>
    <mergeCell ref="O1851:AB1851"/>
    <mergeCell ref="AC1851:AD1851"/>
    <mergeCell ref="B1852:D1852"/>
    <mergeCell ref="F1852:I1852"/>
    <mergeCell ref="J1852:L1852"/>
    <mergeCell ref="N1852:AA1852"/>
    <mergeCell ref="AC1852:AD1852"/>
    <mergeCell ref="B1849:D1849"/>
    <mergeCell ref="F1849:I1849"/>
    <mergeCell ref="J1849:L1849"/>
    <mergeCell ref="N1849:AA1849"/>
    <mergeCell ref="AC1849:AD1849"/>
    <mergeCell ref="O1850:AB1850"/>
    <mergeCell ref="AC1850:AD1850"/>
    <mergeCell ref="O1846:AB1846"/>
    <mergeCell ref="AC1846:AD1846"/>
    <mergeCell ref="O1847:AB1847"/>
    <mergeCell ref="AC1847:AD1847"/>
    <mergeCell ref="O1848:AB1848"/>
    <mergeCell ref="AC1848:AD1848"/>
    <mergeCell ref="O1843:AB1843"/>
    <mergeCell ref="AC1843:AD1843"/>
    <mergeCell ref="O1844:AB1844"/>
    <mergeCell ref="AC1844:AD1844"/>
    <mergeCell ref="O1845:AB1845"/>
    <mergeCell ref="AC1845:AD1845"/>
    <mergeCell ref="O1841:AB1841"/>
    <mergeCell ref="B1842:D1842"/>
    <mergeCell ref="F1842:I1842"/>
    <mergeCell ref="J1842:L1842"/>
    <mergeCell ref="N1842:AA1842"/>
    <mergeCell ref="AC1842:AD1842"/>
    <mergeCell ref="O1839:AB1839"/>
    <mergeCell ref="AC1839:AD1839"/>
    <mergeCell ref="B1840:D1840"/>
    <mergeCell ref="F1840:I1840"/>
    <mergeCell ref="J1840:L1840"/>
    <mergeCell ref="N1840:AA1840"/>
    <mergeCell ref="AC1840:AD1840"/>
    <mergeCell ref="O1836:AB1836"/>
    <mergeCell ref="AC1836:AD1836"/>
    <mergeCell ref="O1837:AB1837"/>
    <mergeCell ref="AC1837:AD1837"/>
    <mergeCell ref="O1838:AB1838"/>
    <mergeCell ref="AC1838:AD1838"/>
    <mergeCell ref="O1834:AB1834"/>
    <mergeCell ref="B1835:D1835"/>
    <mergeCell ref="F1835:I1835"/>
    <mergeCell ref="J1835:L1835"/>
    <mergeCell ref="N1835:AA1835"/>
    <mergeCell ref="AC1835:AD1835"/>
    <mergeCell ref="O1832:AB1832"/>
    <mergeCell ref="B1833:D1833"/>
    <mergeCell ref="F1833:I1833"/>
    <mergeCell ref="J1833:L1833"/>
    <mergeCell ref="N1833:AA1833"/>
    <mergeCell ref="AC1833:AD1833"/>
    <mergeCell ref="O1830:AB1830"/>
    <mergeCell ref="B1831:D1831"/>
    <mergeCell ref="F1831:I1831"/>
    <mergeCell ref="J1831:L1831"/>
    <mergeCell ref="N1831:AA1831"/>
    <mergeCell ref="AC1831:AD1831"/>
    <mergeCell ref="O1828:AB1828"/>
    <mergeCell ref="B1829:D1829"/>
    <mergeCell ref="F1829:I1829"/>
    <mergeCell ref="J1829:L1829"/>
    <mergeCell ref="N1829:AA1829"/>
    <mergeCell ref="AC1829:AD1829"/>
    <mergeCell ref="O1826:AB1826"/>
    <mergeCell ref="AC1826:AD1826"/>
    <mergeCell ref="B1827:D1827"/>
    <mergeCell ref="F1827:I1827"/>
    <mergeCell ref="J1827:L1827"/>
    <mergeCell ref="N1827:AA1827"/>
    <mergeCell ref="AC1827:AD1827"/>
    <mergeCell ref="O1823:AB1823"/>
    <mergeCell ref="AC1823:AD1823"/>
    <mergeCell ref="O1824:AB1824"/>
    <mergeCell ref="AC1824:AD1824"/>
    <mergeCell ref="O1825:AB1825"/>
    <mergeCell ref="AC1825:AD1825"/>
    <mergeCell ref="O1820:AB1820"/>
    <mergeCell ref="AC1820:AD1820"/>
    <mergeCell ref="O1821:AB1821"/>
    <mergeCell ref="AC1821:AD1821"/>
    <mergeCell ref="O1822:AB1822"/>
    <mergeCell ref="AC1822:AD1822"/>
    <mergeCell ref="B1818:D1818"/>
    <mergeCell ref="F1818:I1818"/>
    <mergeCell ref="J1818:L1818"/>
    <mergeCell ref="N1818:AA1818"/>
    <mergeCell ref="AC1818:AD1818"/>
    <mergeCell ref="O1819:AB1819"/>
    <mergeCell ref="AC1819:AD1819"/>
    <mergeCell ref="A1816:O1816"/>
    <mergeCell ref="B1817:D1817"/>
    <mergeCell ref="F1817:I1817"/>
    <mergeCell ref="J1817:L1817"/>
    <mergeCell ref="N1817:AA1817"/>
    <mergeCell ref="AC1817:AD1817"/>
    <mergeCell ref="O1808:AB1808"/>
    <mergeCell ref="AC1808:AD1808"/>
    <mergeCell ref="A1811:M1811"/>
    <mergeCell ref="R1811:AD1811"/>
    <mergeCell ref="C1812:AC1812"/>
    <mergeCell ref="I1814:P1814"/>
    <mergeCell ref="S1814:Y1814"/>
    <mergeCell ref="B1806:D1806"/>
    <mergeCell ref="F1806:I1806"/>
    <mergeCell ref="J1806:L1806"/>
    <mergeCell ref="N1806:AA1806"/>
    <mergeCell ref="AC1806:AD1806"/>
    <mergeCell ref="O1807:AB1807"/>
    <mergeCell ref="AC1807:AD1807"/>
    <mergeCell ref="B1804:D1804"/>
    <mergeCell ref="F1804:I1804"/>
    <mergeCell ref="J1804:L1804"/>
    <mergeCell ref="N1804:AA1804"/>
    <mergeCell ref="AC1804:AD1804"/>
    <mergeCell ref="O1805:AB1805"/>
    <mergeCell ref="O1798:AB1798"/>
    <mergeCell ref="A1800:S1800"/>
    <mergeCell ref="Y1800:Z1800"/>
    <mergeCell ref="AC1800:AD1800"/>
    <mergeCell ref="A1802:O1802"/>
    <mergeCell ref="B1803:D1803"/>
    <mergeCell ref="F1803:I1803"/>
    <mergeCell ref="J1803:L1803"/>
    <mergeCell ref="N1803:AA1803"/>
    <mergeCell ref="AC1803:AD1803"/>
    <mergeCell ref="O1796:AB1796"/>
    <mergeCell ref="B1797:D1797"/>
    <mergeCell ref="F1797:I1797"/>
    <mergeCell ref="J1797:L1797"/>
    <mergeCell ref="N1797:AA1797"/>
    <mergeCell ref="AC1797:AD1797"/>
    <mergeCell ref="B1794:D1794"/>
    <mergeCell ref="F1794:I1794"/>
    <mergeCell ref="J1794:L1794"/>
    <mergeCell ref="N1794:AA1794"/>
    <mergeCell ref="AC1794:AD1794"/>
    <mergeCell ref="B1795:D1795"/>
    <mergeCell ref="F1795:I1795"/>
    <mergeCell ref="J1795:L1795"/>
    <mergeCell ref="N1795:AA1795"/>
    <mergeCell ref="AC1795:AD1795"/>
    <mergeCell ref="O1789:AB1789"/>
    <mergeCell ref="AC1789:AD1789"/>
    <mergeCell ref="A1791:S1791"/>
    <mergeCell ref="Y1791:Z1791"/>
    <mergeCell ref="AC1791:AD1791"/>
    <mergeCell ref="A1793:O1793"/>
    <mergeCell ref="O1786:AB1786"/>
    <mergeCell ref="AC1786:AD1786"/>
    <mergeCell ref="O1787:AB1787"/>
    <mergeCell ref="AC1787:AD1787"/>
    <mergeCell ref="O1788:AB1788"/>
    <mergeCell ref="AC1788:AD1788"/>
    <mergeCell ref="O1784:AB1784"/>
    <mergeCell ref="B1785:D1785"/>
    <mergeCell ref="F1785:I1785"/>
    <mergeCell ref="J1785:L1785"/>
    <mergeCell ref="N1785:AA1785"/>
    <mergeCell ref="AC1785:AD1785"/>
    <mergeCell ref="O1782:AB1782"/>
    <mergeCell ref="B1783:D1783"/>
    <mergeCell ref="F1783:I1783"/>
    <mergeCell ref="J1783:L1783"/>
    <mergeCell ref="N1783:AA1783"/>
    <mergeCell ref="AC1783:AD1783"/>
    <mergeCell ref="O1780:AB1780"/>
    <mergeCell ref="B1781:D1781"/>
    <mergeCell ref="F1781:I1781"/>
    <mergeCell ref="J1781:L1781"/>
    <mergeCell ref="N1781:AA1781"/>
    <mergeCell ref="AC1781:AD1781"/>
    <mergeCell ref="O1777:AB1777"/>
    <mergeCell ref="AC1777:AD1777"/>
    <mergeCell ref="O1778:AB1778"/>
    <mergeCell ref="AC1778:AD1778"/>
    <mergeCell ref="B1779:D1779"/>
    <mergeCell ref="F1779:I1779"/>
    <mergeCell ref="J1779:L1779"/>
    <mergeCell ref="N1779:AA1779"/>
    <mergeCell ref="AC1779:AD1779"/>
    <mergeCell ref="O1774:AB1774"/>
    <mergeCell ref="AC1774:AD1774"/>
    <mergeCell ref="O1775:AB1775"/>
    <mergeCell ref="AC1775:AD1775"/>
    <mergeCell ref="O1776:AB1776"/>
    <mergeCell ref="AC1776:AD1776"/>
    <mergeCell ref="O1771:AB1771"/>
    <mergeCell ref="AC1771:AD1771"/>
    <mergeCell ref="O1772:AB1772"/>
    <mergeCell ref="AC1772:AD1772"/>
    <mergeCell ref="O1773:AB1773"/>
    <mergeCell ref="AC1773:AD1773"/>
    <mergeCell ref="O1768:AB1768"/>
    <mergeCell ref="AC1768:AD1768"/>
    <mergeCell ref="O1769:AB1769"/>
    <mergeCell ref="AC1769:AD1769"/>
    <mergeCell ref="O1770:AB1770"/>
    <mergeCell ref="AC1770:AD1770"/>
    <mergeCell ref="O1765:AB1765"/>
    <mergeCell ref="AC1765:AD1765"/>
    <mergeCell ref="O1766:AB1766"/>
    <mergeCell ref="AC1766:AD1766"/>
    <mergeCell ref="O1767:AB1767"/>
    <mergeCell ref="AC1767:AD1767"/>
    <mergeCell ref="B1763:D1763"/>
    <mergeCell ref="F1763:I1763"/>
    <mergeCell ref="J1763:L1763"/>
    <mergeCell ref="N1763:AA1763"/>
    <mergeCell ref="AC1763:AD1763"/>
    <mergeCell ref="O1764:AB1764"/>
    <mergeCell ref="AC1764:AD1764"/>
    <mergeCell ref="A1761:O1761"/>
    <mergeCell ref="B1762:D1762"/>
    <mergeCell ref="F1762:I1762"/>
    <mergeCell ref="J1762:L1762"/>
    <mergeCell ref="N1762:AA1762"/>
    <mergeCell ref="AC1762:AD1762"/>
    <mergeCell ref="O1753:AB1753"/>
    <mergeCell ref="A1756:M1756"/>
    <mergeCell ref="R1756:AD1756"/>
    <mergeCell ref="C1757:AC1757"/>
    <mergeCell ref="I1759:P1759"/>
    <mergeCell ref="S1759:Y1759"/>
    <mergeCell ref="O1751:AB1751"/>
    <mergeCell ref="B1752:D1752"/>
    <mergeCell ref="F1752:I1752"/>
    <mergeCell ref="J1752:L1752"/>
    <mergeCell ref="N1752:AA1752"/>
    <mergeCell ref="AC1752:AD1752"/>
    <mergeCell ref="O1749:AB1749"/>
    <mergeCell ref="B1750:D1750"/>
    <mergeCell ref="F1750:I1750"/>
    <mergeCell ref="J1750:L1750"/>
    <mergeCell ref="N1750:AA1750"/>
    <mergeCell ref="AC1750:AD1750"/>
    <mergeCell ref="O1747:AB1747"/>
    <mergeCell ref="B1748:D1748"/>
    <mergeCell ref="F1748:I1748"/>
    <mergeCell ref="J1748:L1748"/>
    <mergeCell ref="N1748:AA1748"/>
    <mergeCell ref="AC1748:AD1748"/>
    <mergeCell ref="O1744:AB1744"/>
    <mergeCell ref="AC1744:AD1744"/>
    <mergeCell ref="O1745:AB1745"/>
    <mergeCell ref="AC1745:AD1745"/>
    <mergeCell ref="B1746:D1746"/>
    <mergeCell ref="F1746:I1746"/>
    <mergeCell ref="J1746:L1746"/>
    <mergeCell ref="N1746:AA1746"/>
    <mergeCell ref="AC1746:AD1746"/>
    <mergeCell ref="O1741:AB1741"/>
    <mergeCell ref="AC1741:AD1741"/>
    <mergeCell ref="O1742:AB1742"/>
    <mergeCell ref="AC1742:AD1742"/>
    <mergeCell ref="O1743:AB1743"/>
    <mergeCell ref="AC1743:AD1743"/>
    <mergeCell ref="O1738:AB1738"/>
    <mergeCell ref="AC1738:AD1738"/>
    <mergeCell ref="O1739:AB1739"/>
    <mergeCell ref="AC1739:AD1739"/>
    <mergeCell ref="O1740:AB1740"/>
    <mergeCell ref="AC1740:AD1740"/>
    <mergeCell ref="O1735:AB1735"/>
    <mergeCell ref="AC1735:AD1735"/>
    <mergeCell ref="O1736:AB1736"/>
    <mergeCell ref="AC1736:AD1736"/>
    <mergeCell ref="O1737:AB1737"/>
    <mergeCell ref="AC1737:AD1737"/>
    <mergeCell ref="O1732:AB1732"/>
    <mergeCell ref="AC1732:AD1732"/>
    <mergeCell ref="O1733:AB1733"/>
    <mergeCell ref="AC1733:AD1733"/>
    <mergeCell ref="O1734:AB1734"/>
    <mergeCell ref="AC1734:AD1734"/>
    <mergeCell ref="O1729:AB1729"/>
    <mergeCell ref="AC1729:AD1729"/>
    <mergeCell ref="O1730:AB1730"/>
    <mergeCell ref="AC1730:AD1730"/>
    <mergeCell ref="O1731:AB1731"/>
    <mergeCell ref="AC1731:AD1731"/>
    <mergeCell ref="O1726:AB1726"/>
    <mergeCell ref="AC1726:AD1726"/>
    <mergeCell ref="O1727:AB1727"/>
    <mergeCell ref="AC1727:AD1727"/>
    <mergeCell ref="O1728:AB1728"/>
    <mergeCell ref="AC1728:AD1728"/>
    <mergeCell ref="O1723:AB1723"/>
    <mergeCell ref="AC1723:AD1723"/>
    <mergeCell ref="O1724:AB1724"/>
    <mergeCell ref="AC1724:AD1724"/>
    <mergeCell ref="O1725:AB1725"/>
    <mergeCell ref="AC1725:AD1725"/>
    <mergeCell ref="O1720:AB1720"/>
    <mergeCell ref="AC1720:AD1720"/>
    <mergeCell ref="O1721:AB1721"/>
    <mergeCell ref="AC1721:AD1721"/>
    <mergeCell ref="O1722:AB1722"/>
    <mergeCell ref="AC1722:AD1722"/>
    <mergeCell ref="O1717:AB1717"/>
    <mergeCell ref="AC1717:AD1717"/>
    <mergeCell ref="O1718:AB1718"/>
    <mergeCell ref="AC1718:AD1718"/>
    <mergeCell ref="O1719:AB1719"/>
    <mergeCell ref="AC1719:AD1719"/>
    <mergeCell ref="O1714:AB1714"/>
    <mergeCell ref="AC1714:AD1714"/>
    <mergeCell ref="O1715:AB1715"/>
    <mergeCell ref="AC1715:AD1715"/>
    <mergeCell ref="O1716:AB1716"/>
    <mergeCell ref="AC1716:AD1716"/>
    <mergeCell ref="O1711:AB1711"/>
    <mergeCell ref="AC1711:AD1711"/>
    <mergeCell ref="O1712:AB1712"/>
    <mergeCell ref="AC1712:AD1712"/>
    <mergeCell ref="O1713:AB1713"/>
    <mergeCell ref="AC1713:AD1713"/>
    <mergeCell ref="O1708:AB1708"/>
    <mergeCell ref="AC1708:AD1708"/>
    <mergeCell ref="O1709:AB1709"/>
    <mergeCell ref="AC1709:AD1709"/>
    <mergeCell ref="O1710:AB1710"/>
    <mergeCell ref="AC1710:AD1710"/>
    <mergeCell ref="O1705:AB1705"/>
    <mergeCell ref="AC1705:AD1705"/>
    <mergeCell ref="O1706:AB1706"/>
    <mergeCell ref="AC1706:AD1706"/>
    <mergeCell ref="O1707:AB1707"/>
    <mergeCell ref="AC1707:AD1707"/>
    <mergeCell ref="O1702:AB1702"/>
    <mergeCell ref="AC1702:AD1702"/>
    <mergeCell ref="O1703:AB1703"/>
    <mergeCell ref="AC1703:AD1703"/>
    <mergeCell ref="O1704:AB1704"/>
    <mergeCell ref="AC1704:AD1704"/>
    <mergeCell ref="B1700:D1700"/>
    <mergeCell ref="F1700:I1700"/>
    <mergeCell ref="J1700:L1700"/>
    <mergeCell ref="N1700:AA1700"/>
    <mergeCell ref="AC1700:AD1700"/>
    <mergeCell ref="B1701:D1701"/>
    <mergeCell ref="F1701:I1701"/>
    <mergeCell ref="J1701:L1701"/>
    <mergeCell ref="N1701:AA1701"/>
    <mergeCell ref="AC1701:AD1701"/>
    <mergeCell ref="A1694:M1694"/>
    <mergeCell ref="R1694:AD1694"/>
    <mergeCell ref="C1695:AC1695"/>
    <mergeCell ref="I1697:P1697"/>
    <mergeCell ref="S1697:Y1697"/>
    <mergeCell ref="A1699:O1699"/>
    <mergeCell ref="O1689:AB1689"/>
    <mergeCell ref="AC1689:AD1689"/>
    <mergeCell ref="O1690:AB1690"/>
    <mergeCell ref="AC1690:AD1690"/>
    <mergeCell ref="O1691:AB1691"/>
    <mergeCell ref="AC1691:AD1691"/>
    <mergeCell ref="O1687:AB1687"/>
    <mergeCell ref="B1688:D1688"/>
    <mergeCell ref="F1688:I1688"/>
    <mergeCell ref="J1688:L1688"/>
    <mergeCell ref="N1688:AA1688"/>
    <mergeCell ref="AC1688:AD1688"/>
    <mergeCell ref="O1684:AB1684"/>
    <mergeCell ref="AC1684:AD1684"/>
    <mergeCell ref="O1685:AB1685"/>
    <mergeCell ref="AC1685:AD1685"/>
    <mergeCell ref="B1686:D1686"/>
    <mergeCell ref="F1686:I1686"/>
    <mergeCell ref="J1686:L1686"/>
    <mergeCell ref="N1686:AA1686"/>
    <mergeCell ref="AC1686:AD1686"/>
    <mergeCell ref="O1682:AB1682"/>
    <mergeCell ref="AC1682:AD1682"/>
    <mergeCell ref="B1683:D1683"/>
    <mergeCell ref="F1683:I1683"/>
    <mergeCell ref="J1683:L1683"/>
    <mergeCell ref="N1683:AA1683"/>
    <mergeCell ref="AC1683:AD1683"/>
    <mergeCell ref="B1680:D1680"/>
    <mergeCell ref="F1680:I1680"/>
    <mergeCell ref="J1680:L1680"/>
    <mergeCell ref="N1680:AA1680"/>
    <mergeCell ref="AC1680:AD1680"/>
    <mergeCell ref="O1681:AB1681"/>
    <mergeCell ref="AC1681:AD1681"/>
    <mergeCell ref="B1678:D1678"/>
    <mergeCell ref="F1678:I1678"/>
    <mergeCell ref="J1678:L1678"/>
    <mergeCell ref="N1678:AA1678"/>
    <mergeCell ref="AC1678:AD1678"/>
    <mergeCell ref="O1679:AB1679"/>
    <mergeCell ref="A1676:O1676"/>
    <mergeCell ref="B1677:D1677"/>
    <mergeCell ref="F1677:I1677"/>
    <mergeCell ref="J1677:L1677"/>
    <mergeCell ref="N1677:AA1677"/>
    <mergeCell ref="AC1677:AD1677"/>
    <mergeCell ref="O1668:AB1668"/>
    <mergeCell ref="A1671:M1671"/>
    <mergeCell ref="R1671:AD1671"/>
    <mergeCell ref="C1672:AC1672"/>
    <mergeCell ref="I1674:P1674"/>
    <mergeCell ref="S1674:Y1674"/>
    <mergeCell ref="O1666:AB1666"/>
    <mergeCell ref="B1667:D1667"/>
    <mergeCell ref="F1667:I1667"/>
    <mergeCell ref="J1667:L1667"/>
    <mergeCell ref="N1667:AA1667"/>
    <mergeCell ref="AC1667:AD1667"/>
    <mergeCell ref="O1663:AB1663"/>
    <mergeCell ref="AC1663:AD1663"/>
    <mergeCell ref="O1664:AB1664"/>
    <mergeCell ref="AC1664:AD1664"/>
    <mergeCell ref="B1665:D1665"/>
    <mergeCell ref="F1665:I1665"/>
    <mergeCell ref="J1665:L1665"/>
    <mergeCell ref="N1665:AA1665"/>
    <mergeCell ref="AC1665:AD1665"/>
    <mergeCell ref="O1660:AB1660"/>
    <mergeCell ref="AC1660:AD1660"/>
    <mergeCell ref="O1661:AB1661"/>
    <mergeCell ref="AC1661:AD1661"/>
    <mergeCell ref="O1662:AB1662"/>
    <mergeCell ref="AC1662:AD1662"/>
    <mergeCell ref="O1657:AB1657"/>
    <mergeCell ref="AC1657:AD1657"/>
    <mergeCell ref="O1658:AB1658"/>
    <mergeCell ref="AC1658:AD1658"/>
    <mergeCell ref="O1659:AB1659"/>
    <mergeCell ref="AC1659:AD1659"/>
    <mergeCell ref="O1655:AB1655"/>
    <mergeCell ref="B1656:D1656"/>
    <mergeCell ref="F1656:I1656"/>
    <mergeCell ref="J1656:L1656"/>
    <mergeCell ref="N1656:AA1656"/>
    <mergeCell ref="AC1656:AD1656"/>
    <mergeCell ref="O1653:AB1653"/>
    <mergeCell ref="B1654:D1654"/>
    <mergeCell ref="F1654:I1654"/>
    <mergeCell ref="J1654:L1654"/>
    <mergeCell ref="N1654:AA1654"/>
    <mergeCell ref="AC1654:AD1654"/>
    <mergeCell ref="O1651:AB1651"/>
    <mergeCell ref="AC1651:AD1651"/>
    <mergeCell ref="B1652:D1652"/>
    <mergeCell ref="F1652:I1652"/>
    <mergeCell ref="J1652:L1652"/>
    <mergeCell ref="N1652:AA1652"/>
    <mergeCell ref="AC1652:AD1652"/>
    <mergeCell ref="O1648:AB1648"/>
    <mergeCell ref="AC1648:AD1648"/>
    <mergeCell ref="O1649:AB1649"/>
    <mergeCell ref="AC1649:AD1649"/>
    <mergeCell ref="O1650:AB1650"/>
    <mergeCell ref="AC1650:AD1650"/>
    <mergeCell ref="O1646:AB1646"/>
    <mergeCell ref="B1647:D1647"/>
    <mergeCell ref="F1647:I1647"/>
    <mergeCell ref="J1647:L1647"/>
    <mergeCell ref="N1647:AA1647"/>
    <mergeCell ref="AC1647:AD1647"/>
    <mergeCell ref="O1643:AB1643"/>
    <mergeCell ref="AC1643:AD1643"/>
    <mergeCell ref="O1644:AB1644"/>
    <mergeCell ref="AC1644:AD1644"/>
    <mergeCell ref="B1645:D1645"/>
    <mergeCell ref="F1645:I1645"/>
    <mergeCell ref="J1645:L1645"/>
    <mergeCell ref="N1645:AA1645"/>
    <mergeCell ref="AC1645:AD1645"/>
    <mergeCell ref="O1641:AB1641"/>
    <mergeCell ref="B1642:D1642"/>
    <mergeCell ref="F1642:I1642"/>
    <mergeCell ref="J1642:L1642"/>
    <mergeCell ref="N1642:AA1642"/>
    <mergeCell ref="AC1642:AD1642"/>
    <mergeCell ref="O1638:AB1638"/>
    <mergeCell ref="AC1638:AD1638"/>
    <mergeCell ref="O1639:AB1639"/>
    <mergeCell ref="AC1639:AD1639"/>
    <mergeCell ref="B1640:D1640"/>
    <mergeCell ref="F1640:I1640"/>
    <mergeCell ref="J1640:L1640"/>
    <mergeCell ref="N1640:AA1640"/>
    <mergeCell ref="AC1640:AD1640"/>
    <mergeCell ref="O1635:AB1635"/>
    <mergeCell ref="AC1635:AD1635"/>
    <mergeCell ref="O1636:AB1636"/>
    <mergeCell ref="AC1636:AD1636"/>
    <mergeCell ref="O1637:AB1637"/>
    <mergeCell ref="AC1637:AD1637"/>
    <mergeCell ref="B1633:D1633"/>
    <mergeCell ref="F1633:I1633"/>
    <mergeCell ref="J1633:L1633"/>
    <mergeCell ref="N1633:AA1633"/>
    <mergeCell ref="AC1633:AD1633"/>
    <mergeCell ref="O1634:AB1634"/>
    <mergeCell ref="AC1634:AD1634"/>
    <mergeCell ref="B1631:D1631"/>
    <mergeCell ref="F1631:I1631"/>
    <mergeCell ref="J1631:L1631"/>
    <mergeCell ref="N1631:AA1631"/>
    <mergeCell ref="AC1631:AD1631"/>
    <mergeCell ref="O1632:AB1632"/>
    <mergeCell ref="B1629:D1629"/>
    <mergeCell ref="F1629:I1629"/>
    <mergeCell ref="J1629:L1629"/>
    <mergeCell ref="N1629:AA1629"/>
    <mergeCell ref="AC1629:AD1629"/>
    <mergeCell ref="O1630:AB1630"/>
    <mergeCell ref="B1627:D1627"/>
    <mergeCell ref="F1627:I1627"/>
    <mergeCell ref="J1627:L1627"/>
    <mergeCell ref="N1627:AA1627"/>
    <mergeCell ref="AC1627:AD1627"/>
    <mergeCell ref="O1628:AB1628"/>
    <mergeCell ref="O1624:AB1624"/>
    <mergeCell ref="AC1624:AD1624"/>
    <mergeCell ref="O1625:AB1625"/>
    <mergeCell ref="AC1625:AD1625"/>
    <mergeCell ref="O1626:AB1626"/>
    <mergeCell ref="AC1626:AD1626"/>
    <mergeCell ref="O1621:AB1621"/>
    <mergeCell ref="AC1621:AD1621"/>
    <mergeCell ref="O1622:AB1622"/>
    <mergeCell ref="AC1622:AD1622"/>
    <mergeCell ref="O1623:AB1623"/>
    <mergeCell ref="AC1623:AD1623"/>
    <mergeCell ref="O1618:AB1618"/>
    <mergeCell ref="AC1618:AD1618"/>
    <mergeCell ref="O1619:AB1619"/>
    <mergeCell ref="AC1619:AD1619"/>
    <mergeCell ref="O1620:AB1620"/>
    <mergeCell ref="AC1620:AD1620"/>
    <mergeCell ref="B1616:D1616"/>
    <mergeCell ref="F1616:I1616"/>
    <mergeCell ref="J1616:L1616"/>
    <mergeCell ref="N1616:AA1616"/>
    <mergeCell ref="AC1616:AD1616"/>
    <mergeCell ref="B1617:D1617"/>
    <mergeCell ref="F1617:I1617"/>
    <mergeCell ref="J1617:L1617"/>
    <mergeCell ref="N1617:AA1617"/>
    <mergeCell ref="AC1617:AD1617"/>
    <mergeCell ref="A1610:M1610"/>
    <mergeCell ref="R1610:AD1610"/>
    <mergeCell ref="C1611:AC1611"/>
    <mergeCell ref="I1613:P1613"/>
    <mergeCell ref="S1613:Y1613"/>
    <mergeCell ref="A1615:O1615"/>
    <mergeCell ref="B1606:D1606"/>
    <mergeCell ref="F1606:I1606"/>
    <mergeCell ref="J1606:L1606"/>
    <mergeCell ref="N1606:AA1606"/>
    <mergeCell ref="AC1606:AD1606"/>
    <mergeCell ref="O1607:AB1607"/>
    <mergeCell ref="O1600:AB1600"/>
    <mergeCell ref="A1602:S1602"/>
    <mergeCell ref="Y1602:Z1602"/>
    <mergeCell ref="AC1602:AD1602"/>
    <mergeCell ref="A1604:O1604"/>
    <mergeCell ref="B1605:D1605"/>
    <mergeCell ref="F1605:I1605"/>
    <mergeCell ref="J1605:L1605"/>
    <mergeCell ref="N1605:AA1605"/>
    <mergeCell ref="AC1605:AD1605"/>
    <mergeCell ref="O1598:AB1598"/>
    <mergeCell ref="B1599:D1599"/>
    <mergeCell ref="F1599:I1599"/>
    <mergeCell ref="J1599:L1599"/>
    <mergeCell ref="N1599:AA1599"/>
    <mergeCell ref="AC1599:AD1599"/>
    <mergeCell ref="O1595:AB1595"/>
    <mergeCell ref="AC1595:AD1595"/>
    <mergeCell ref="O1596:AB1596"/>
    <mergeCell ref="AC1596:AD1596"/>
    <mergeCell ref="B1597:D1597"/>
    <mergeCell ref="F1597:I1597"/>
    <mergeCell ref="J1597:L1597"/>
    <mergeCell ref="N1597:AA1597"/>
    <mergeCell ref="AC1597:AD1597"/>
    <mergeCell ref="O1593:AB1593"/>
    <mergeCell ref="B1594:D1594"/>
    <mergeCell ref="F1594:I1594"/>
    <mergeCell ref="J1594:L1594"/>
    <mergeCell ref="N1594:AA1594"/>
    <mergeCell ref="AC1594:AD1594"/>
    <mergeCell ref="O1590:AB1590"/>
    <mergeCell ref="AC1590:AD1590"/>
    <mergeCell ref="O1591:AB1591"/>
    <mergeCell ref="AC1591:AD1591"/>
    <mergeCell ref="B1592:D1592"/>
    <mergeCell ref="F1592:I1592"/>
    <mergeCell ref="J1592:L1592"/>
    <mergeCell ref="N1592:AA1592"/>
    <mergeCell ref="AC1592:AD1592"/>
    <mergeCell ref="O1588:AB1588"/>
    <mergeCell ref="B1589:D1589"/>
    <mergeCell ref="F1589:I1589"/>
    <mergeCell ref="J1589:L1589"/>
    <mergeCell ref="N1589:AA1589"/>
    <mergeCell ref="AC1589:AD1589"/>
    <mergeCell ref="O1586:AB1586"/>
    <mergeCell ref="AC1586:AD1586"/>
    <mergeCell ref="B1587:D1587"/>
    <mergeCell ref="F1587:I1587"/>
    <mergeCell ref="J1587:L1587"/>
    <mergeCell ref="N1587:AA1587"/>
    <mergeCell ref="AC1587:AD1587"/>
    <mergeCell ref="O1583:AB1583"/>
    <mergeCell ref="AC1583:AD1583"/>
    <mergeCell ref="O1584:AB1584"/>
    <mergeCell ref="AC1584:AD1584"/>
    <mergeCell ref="O1585:AB1585"/>
    <mergeCell ref="AC1585:AD1585"/>
    <mergeCell ref="O1580:AB1580"/>
    <mergeCell ref="AC1580:AD1580"/>
    <mergeCell ref="O1581:AB1581"/>
    <mergeCell ref="AC1581:AD1581"/>
    <mergeCell ref="O1582:AB1582"/>
    <mergeCell ref="AC1582:AD1582"/>
    <mergeCell ref="O1577:AB1577"/>
    <mergeCell ref="AC1577:AD1577"/>
    <mergeCell ref="O1578:AB1578"/>
    <mergeCell ref="AC1578:AD1578"/>
    <mergeCell ref="O1579:AB1579"/>
    <mergeCell ref="AC1579:AD1579"/>
    <mergeCell ref="O1575:AB1575"/>
    <mergeCell ref="B1576:D1576"/>
    <mergeCell ref="F1576:I1576"/>
    <mergeCell ref="J1576:L1576"/>
    <mergeCell ref="N1576:AA1576"/>
    <mergeCell ref="AC1576:AD1576"/>
    <mergeCell ref="O1572:AB1572"/>
    <mergeCell ref="AC1572:AD1572"/>
    <mergeCell ref="O1573:AB1573"/>
    <mergeCell ref="AC1573:AD1573"/>
    <mergeCell ref="B1574:D1574"/>
    <mergeCell ref="F1574:I1574"/>
    <mergeCell ref="J1574:L1574"/>
    <mergeCell ref="N1574:AA1574"/>
    <mergeCell ref="AC1574:AD1574"/>
    <mergeCell ref="O1569:AB1569"/>
    <mergeCell ref="AC1569:AD1569"/>
    <mergeCell ref="O1570:AB1570"/>
    <mergeCell ref="AC1570:AD1570"/>
    <mergeCell ref="O1571:AB1571"/>
    <mergeCell ref="AC1571:AD1571"/>
    <mergeCell ref="O1567:AB1567"/>
    <mergeCell ref="B1568:D1568"/>
    <mergeCell ref="F1568:I1568"/>
    <mergeCell ref="J1568:L1568"/>
    <mergeCell ref="N1568:AA1568"/>
    <mergeCell ref="AC1568:AD1568"/>
    <mergeCell ref="O1565:AB1565"/>
    <mergeCell ref="B1566:D1566"/>
    <mergeCell ref="F1566:I1566"/>
    <mergeCell ref="J1566:L1566"/>
    <mergeCell ref="N1566:AA1566"/>
    <mergeCell ref="AC1566:AD1566"/>
    <mergeCell ref="O1563:AB1563"/>
    <mergeCell ref="B1564:D1564"/>
    <mergeCell ref="F1564:I1564"/>
    <mergeCell ref="J1564:L1564"/>
    <mergeCell ref="N1564:AA1564"/>
    <mergeCell ref="AC1564:AD1564"/>
    <mergeCell ref="O1561:AB1561"/>
    <mergeCell ref="AC1561:AD1561"/>
    <mergeCell ref="B1562:D1562"/>
    <mergeCell ref="F1562:I1562"/>
    <mergeCell ref="J1562:L1562"/>
    <mergeCell ref="N1562:AA1562"/>
    <mergeCell ref="AC1562:AD1562"/>
    <mergeCell ref="B1559:D1559"/>
    <mergeCell ref="F1559:I1559"/>
    <mergeCell ref="J1559:L1559"/>
    <mergeCell ref="N1559:AA1559"/>
    <mergeCell ref="AC1559:AD1559"/>
    <mergeCell ref="O1560:AB1560"/>
    <mergeCell ref="AC1560:AD1560"/>
    <mergeCell ref="C1553:AC1553"/>
    <mergeCell ref="I1555:P1555"/>
    <mergeCell ref="S1555:Y1555"/>
    <mergeCell ref="A1557:O1557"/>
    <mergeCell ref="B1558:D1558"/>
    <mergeCell ref="F1558:I1558"/>
    <mergeCell ref="J1558:L1558"/>
    <mergeCell ref="N1558:AA1558"/>
    <mergeCell ref="AC1558:AD1558"/>
    <mergeCell ref="O1548:AB1548"/>
    <mergeCell ref="AC1548:AD1548"/>
    <mergeCell ref="O1549:AB1549"/>
    <mergeCell ref="AC1549:AD1549"/>
    <mergeCell ref="A1552:M1552"/>
    <mergeCell ref="R1552:AD1552"/>
    <mergeCell ref="O1545:AB1545"/>
    <mergeCell ref="AC1545:AD1545"/>
    <mergeCell ref="O1546:AB1546"/>
    <mergeCell ref="AC1546:AD1546"/>
    <mergeCell ref="O1547:AB1547"/>
    <mergeCell ref="AC1547:AD1547"/>
    <mergeCell ref="O1542:AB1542"/>
    <mergeCell ref="AC1542:AD1542"/>
    <mergeCell ref="O1543:AB1543"/>
    <mergeCell ref="AC1543:AD1543"/>
    <mergeCell ref="O1544:AB1544"/>
    <mergeCell ref="AC1544:AD1544"/>
    <mergeCell ref="O1540:AB1540"/>
    <mergeCell ref="B1541:D1541"/>
    <mergeCell ref="F1541:I1541"/>
    <mergeCell ref="J1541:L1541"/>
    <mergeCell ref="N1541:AA1541"/>
    <mergeCell ref="AC1541:AD1541"/>
    <mergeCell ref="O1537:AB1537"/>
    <mergeCell ref="AC1537:AD1537"/>
    <mergeCell ref="O1538:AB1538"/>
    <mergeCell ref="AC1538:AD1538"/>
    <mergeCell ref="B1539:D1539"/>
    <mergeCell ref="F1539:I1539"/>
    <mergeCell ref="J1539:L1539"/>
    <mergeCell ref="N1539:AA1539"/>
    <mergeCell ref="AC1539:AD1539"/>
    <mergeCell ref="O1535:AB1535"/>
    <mergeCell ref="AC1535:AD1535"/>
    <mergeCell ref="B1536:D1536"/>
    <mergeCell ref="F1536:I1536"/>
    <mergeCell ref="J1536:L1536"/>
    <mergeCell ref="N1536:AA1536"/>
    <mergeCell ref="AC1536:AD1536"/>
    <mergeCell ref="B1533:D1533"/>
    <mergeCell ref="F1533:I1533"/>
    <mergeCell ref="J1533:L1533"/>
    <mergeCell ref="N1533:AA1533"/>
    <mergeCell ref="AC1533:AD1533"/>
    <mergeCell ref="O1534:AB1534"/>
    <mergeCell ref="AC1534:AD1534"/>
    <mergeCell ref="B1531:D1531"/>
    <mergeCell ref="F1531:I1531"/>
    <mergeCell ref="J1531:L1531"/>
    <mergeCell ref="N1531:AA1531"/>
    <mergeCell ref="AC1531:AD1531"/>
    <mergeCell ref="O1532:AB1532"/>
    <mergeCell ref="B1529:D1529"/>
    <mergeCell ref="F1529:I1529"/>
    <mergeCell ref="J1529:L1529"/>
    <mergeCell ref="N1529:AA1529"/>
    <mergeCell ref="AC1529:AD1529"/>
    <mergeCell ref="O1530:AB1530"/>
    <mergeCell ref="B1527:D1527"/>
    <mergeCell ref="F1527:I1527"/>
    <mergeCell ref="J1527:L1527"/>
    <mergeCell ref="N1527:AA1527"/>
    <mergeCell ref="AC1527:AD1527"/>
    <mergeCell ref="O1528:AB1528"/>
    <mergeCell ref="B1525:D1525"/>
    <mergeCell ref="F1525:I1525"/>
    <mergeCell ref="J1525:L1525"/>
    <mergeCell ref="N1525:AA1525"/>
    <mergeCell ref="AC1525:AD1525"/>
    <mergeCell ref="O1526:AB1526"/>
    <mergeCell ref="B1523:D1523"/>
    <mergeCell ref="F1523:I1523"/>
    <mergeCell ref="J1523:L1523"/>
    <mergeCell ref="N1523:AA1523"/>
    <mergeCell ref="AC1523:AD1523"/>
    <mergeCell ref="O1524:AB1524"/>
    <mergeCell ref="B1521:D1521"/>
    <mergeCell ref="F1521:I1521"/>
    <mergeCell ref="J1521:L1521"/>
    <mergeCell ref="N1521:AA1521"/>
    <mergeCell ref="AC1521:AD1521"/>
    <mergeCell ref="O1522:AB1522"/>
    <mergeCell ref="B1519:D1519"/>
    <mergeCell ref="F1519:I1519"/>
    <mergeCell ref="J1519:L1519"/>
    <mergeCell ref="N1519:AA1519"/>
    <mergeCell ref="AC1519:AD1519"/>
    <mergeCell ref="O1520:AB1520"/>
    <mergeCell ref="O1516:AB1516"/>
    <mergeCell ref="AC1516:AD1516"/>
    <mergeCell ref="O1517:AB1517"/>
    <mergeCell ref="AC1517:AD1517"/>
    <mergeCell ref="O1518:AB1518"/>
    <mergeCell ref="AC1518:AD1518"/>
    <mergeCell ref="B1514:D1514"/>
    <mergeCell ref="F1514:I1514"/>
    <mergeCell ref="J1514:L1514"/>
    <mergeCell ref="N1514:AA1514"/>
    <mergeCell ref="AC1514:AD1514"/>
    <mergeCell ref="O1515:AB1515"/>
    <mergeCell ref="AC1515:AD1515"/>
    <mergeCell ref="A1510:S1510"/>
    <mergeCell ref="Y1510:Z1510"/>
    <mergeCell ref="AC1510:AD1510"/>
    <mergeCell ref="A1512:O1512"/>
    <mergeCell ref="B1513:D1513"/>
    <mergeCell ref="F1513:I1513"/>
    <mergeCell ref="J1513:L1513"/>
    <mergeCell ref="N1513:AA1513"/>
    <mergeCell ref="AC1513:AD1513"/>
    <mergeCell ref="B1507:D1507"/>
    <mergeCell ref="F1507:I1507"/>
    <mergeCell ref="J1507:L1507"/>
    <mergeCell ref="N1507:AA1507"/>
    <mergeCell ref="AC1507:AD1507"/>
    <mergeCell ref="O1508:AB1508"/>
    <mergeCell ref="B1505:D1505"/>
    <mergeCell ref="F1505:I1505"/>
    <mergeCell ref="J1505:L1505"/>
    <mergeCell ref="N1505:AA1505"/>
    <mergeCell ref="AC1505:AD1505"/>
    <mergeCell ref="O1506:AB1506"/>
    <mergeCell ref="O1499:AB1499"/>
    <mergeCell ref="A1501:S1501"/>
    <mergeCell ref="Y1501:Z1501"/>
    <mergeCell ref="AC1501:AD1501"/>
    <mergeCell ref="A1503:O1503"/>
    <mergeCell ref="B1504:D1504"/>
    <mergeCell ref="F1504:I1504"/>
    <mergeCell ref="J1504:L1504"/>
    <mergeCell ref="N1504:AA1504"/>
    <mergeCell ref="AC1504:AD1504"/>
    <mergeCell ref="O1497:AB1497"/>
    <mergeCell ref="B1498:D1498"/>
    <mergeCell ref="F1498:I1498"/>
    <mergeCell ref="J1498:L1498"/>
    <mergeCell ref="N1498:AA1498"/>
    <mergeCell ref="AC1498:AD1498"/>
    <mergeCell ref="B1495:D1495"/>
    <mergeCell ref="F1495:I1495"/>
    <mergeCell ref="J1495:L1495"/>
    <mergeCell ref="N1495:AA1495"/>
    <mergeCell ref="AC1495:AD1495"/>
    <mergeCell ref="B1496:D1496"/>
    <mergeCell ref="F1496:I1496"/>
    <mergeCell ref="J1496:L1496"/>
    <mergeCell ref="N1496:AA1496"/>
    <mergeCell ref="AC1496:AD1496"/>
    <mergeCell ref="A1489:M1489"/>
    <mergeCell ref="R1489:AD1489"/>
    <mergeCell ref="C1490:AC1490"/>
    <mergeCell ref="I1492:P1492"/>
    <mergeCell ref="S1492:Y1492"/>
    <mergeCell ref="A1494:O1494"/>
    <mergeCell ref="A1483:S1483"/>
    <mergeCell ref="Y1483:Z1483"/>
    <mergeCell ref="AC1483:AD1483"/>
    <mergeCell ref="A1485:O1485"/>
    <mergeCell ref="B1486:D1486"/>
    <mergeCell ref="F1486:I1486"/>
    <mergeCell ref="J1486:L1486"/>
    <mergeCell ref="N1486:AA1486"/>
    <mergeCell ref="AC1486:AD1486"/>
    <mergeCell ref="B1480:D1480"/>
    <mergeCell ref="F1480:I1480"/>
    <mergeCell ref="J1480:L1480"/>
    <mergeCell ref="N1480:AA1480"/>
    <mergeCell ref="AC1480:AD1480"/>
    <mergeCell ref="O1481:AB1481"/>
    <mergeCell ref="O1474:AB1474"/>
    <mergeCell ref="A1476:S1476"/>
    <mergeCell ref="Y1476:Z1476"/>
    <mergeCell ref="AC1476:AD1476"/>
    <mergeCell ref="A1478:O1478"/>
    <mergeCell ref="B1479:D1479"/>
    <mergeCell ref="F1479:I1479"/>
    <mergeCell ref="J1479:L1479"/>
    <mergeCell ref="N1479:AA1479"/>
    <mergeCell ref="AC1479:AD1479"/>
    <mergeCell ref="O1472:AB1472"/>
    <mergeCell ref="B1473:D1473"/>
    <mergeCell ref="F1473:I1473"/>
    <mergeCell ref="J1473:L1473"/>
    <mergeCell ref="N1473:AA1473"/>
    <mergeCell ref="AC1473:AD1473"/>
    <mergeCell ref="O1470:AB1470"/>
    <mergeCell ref="B1471:D1471"/>
    <mergeCell ref="F1471:I1471"/>
    <mergeCell ref="J1471:L1471"/>
    <mergeCell ref="N1471:AA1471"/>
    <mergeCell ref="AC1471:AD1471"/>
    <mergeCell ref="B1468:D1468"/>
    <mergeCell ref="F1468:I1468"/>
    <mergeCell ref="J1468:L1468"/>
    <mergeCell ref="N1468:AA1468"/>
    <mergeCell ref="AC1468:AD1468"/>
    <mergeCell ref="B1469:D1469"/>
    <mergeCell ref="F1469:I1469"/>
    <mergeCell ref="J1469:L1469"/>
    <mergeCell ref="N1469:AA1469"/>
    <mergeCell ref="AC1469:AD1469"/>
    <mergeCell ref="O1463:AB1463"/>
    <mergeCell ref="AC1463:AD1463"/>
    <mergeCell ref="A1465:S1465"/>
    <mergeCell ref="Y1465:Z1465"/>
    <mergeCell ref="AC1465:AD1465"/>
    <mergeCell ref="A1467:O1467"/>
    <mergeCell ref="B1461:D1461"/>
    <mergeCell ref="F1461:I1461"/>
    <mergeCell ref="J1461:L1461"/>
    <mergeCell ref="N1461:AA1461"/>
    <mergeCell ref="AC1461:AD1461"/>
    <mergeCell ref="O1462:AB1462"/>
    <mergeCell ref="AC1462:AD1462"/>
    <mergeCell ref="A1457:S1457"/>
    <mergeCell ref="Y1457:Z1457"/>
    <mergeCell ref="AC1457:AD1457"/>
    <mergeCell ref="A1459:O1459"/>
    <mergeCell ref="B1460:D1460"/>
    <mergeCell ref="F1460:I1460"/>
    <mergeCell ref="J1460:L1460"/>
    <mergeCell ref="N1460:AA1460"/>
    <mergeCell ref="AC1460:AD1460"/>
    <mergeCell ref="B1454:D1454"/>
    <mergeCell ref="F1454:I1454"/>
    <mergeCell ref="J1454:L1454"/>
    <mergeCell ref="N1454:AA1454"/>
    <mergeCell ref="AC1454:AD1454"/>
    <mergeCell ref="O1455:AB1455"/>
    <mergeCell ref="B1452:D1452"/>
    <mergeCell ref="F1452:I1452"/>
    <mergeCell ref="J1452:L1452"/>
    <mergeCell ref="N1452:AA1452"/>
    <mergeCell ref="AC1452:AD1452"/>
    <mergeCell ref="O1453:AB1453"/>
    <mergeCell ref="O1449:AB1449"/>
    <mergeCell ref="AC1449:AD1449"/>
    <mergeCell ref="O1450:AB1450"/>
    <mergeCell ref="AC1450:AD1450"/>
    <mergeCell ref="O1451:AB1451"/>
    <mergeCell ref="AC1451:AD1451"/>
    <mergeCell ref="O1447:AB1447"/>
    <mergeCell ref="B1448:D1448"/>
    <mergeCell ref="F1448:I1448"/>
    <mergeCell ref="J1448:L1448"/>
    <mergeCell ref="N1448:AA1448"/>
    <mergeCell ref="AC1448:AD1448"/>
    <mergeCell ref="O1445:AB1445"/>
    <mergeCell ref="AC1445:AD1445"/>
    <mergeCell ref="B1446:D1446"/>
    <mergeCell ref="F1446:I1446"/>
    <mergeCell ref="J1446:L1446"/>
    <mergeCell ref="N1446:AA1446"/>
    <mergeCell ref="AC1446:AD1446"/>
    <mergeCell ref="O1442:AB1442"/>
    <mergeCell ref="AC1442:AD1442"/>
    <mergeCell ref="O1443:AB1443"/>
    <mergeCell ref="AC1443:AD1443"/>
    <mergeCell ref="O1444:AB1444"/>
    <mergeCell ref="AC1444:AD1444"/>
    <mergeCell ref="B1440:D1440"/>
    <mergeCell ref="F1440:I1440"/>
    <mergeCell ref="J1440:L1440"/>
    <mergeCell ref="N1440:AA1440"/>
    <mergeCell ref="AC1440:AD1440"/>
    <mergeCell ref="O1441:AB1441"/>
    <mergeCell ref="AC1441:AD1441"/>
    <mergeCell ref="B1438:D1438"/>
    <mergeCell ref="F1438:I1438"/>
    <mergeCell ref="J1438:L1438"/>
    <mergeCell ref="N1438:AA1438"/>
    <mergeCell ref="AC1438:AD1438"/>
    <mergeCell ref="O1439:AB1439"/>
    <mergeCell ref="B1436:D1436"/>
    <mergeCell ref="F1436:I1436"/>
    <mergeCell ref="J1436:L1436"/>
    <mergeCell ref="N1436:AA1436"/>
    <mergeCell ref="AC1436:AD1436"/>
    <mergeCell ref="O1437:AB1437"/>
    <mergeCell ref="B1434:D1434"/>
    <mergeCell ref="F1434:I1434"/>
    <mergeCell ref="J1434:L1434"/>
    <mergeCell ref="N1434:AA1434"/>
    <mergeCell ref="AC1434:AD1434"/>
    <mergeCell ref="O1435:AB1435"/>
    <mergeCell ref="B1432:D1432"/>
    <mergeCell ref="F1432:I1432"/>
    <mergeCell ref="J1432:L1432"/>
    <mergeCell ref="N1432:AA1432"/>
    <mergeCell ref="AC1432:AD1432"/>
    <mergeCell ref="O1433:AB1433"/>
    <mergeCell ref="AC1433:AD1433"/>
    <mergeCell ref="A1430:O1430"/>
    <mergeCell ref="B1431:D1431"/>
    <mergeCell ref="F1431:I1431"/>
    <mergeCell ref="J1431:L1431"/>
    <mergeCell ref="N1431:AA1431"/>
    <mergeCell ref="AC1431:AD1431"/>
    <mergeCell ref="O1422:AB1422"/>
    <mergeCell ref="AC1422:AD1422"/>
    <mergeCell ref="A1425:M1425"/>
    <mergeCell ref="R1425:AD1425"/>
    <mergeCell ref="C1426:AC1426"/>
    <mergeCell ref="I1428:P1428"/>
    <mergeCell ref="S1428:Y1428"/>
    <mergeCell ref="O1419:AB1419"/>
    <mergeCell ref="AC1419:AD1419"/>
    <mergeCell ref="O1420:AB1420"/>
    <mergeCell ref="AC1420:AD1420"/>
    <mergeCell ref="O1421:AB1421"/>
    <mergeCell ref="AC1421:AD1421"/>
    <mergeCell ref="O1416:AB1416"/>
    <mergeCell ref="AC1416:AD1416"/>
    <mergeCell ref="O1417:AB1417"/>
    <mergeCell ref="AC1417:AD1417"/>
    <mergeCell ref="O1418:AB1418"/>
    <mergeCell ref="AC1418:AD1418"/>
    <mergeCell ref="O1413:AB1413"/>
    <mergeCell ref="AC1413:AD1413"/>
    <mergeCell ref="O1414:AB1414"/>
    <mergeCell ref="AC1414:AD1414"/>
    <mergeCell ref="O1415:AB1415"/>
    <mergeCell ref="AC1415:AD1415"/>
    <mergeCell ref="O1410:AB1410"/>
    <mergeCell ref="AC1410:AD1410"/>
    <mergeCell ref="O1411:AB1411"/>
    <mergeCell ref="AC1411:AD1411"/>
    <mergeCell ref="O1412:AB1412"/>
    <mergeCell ref="AC1412:AD1412"/>
    <mergeCell ref="O1407:AB1407"/>
    <mergeCell ref="AC1407:AD1407"/>
    <mergeCell ref="O1408:AB1408"/>
    <mergeCell ref="AC1408:AD1408"/>
    <mergeCell ref="O1409:AB1409"/>
    <mergeCell ref="AC1409:AD1409"/>
    <mergeCell ref="O1404:AB1404"/>
    <mergeCell ref="AC1404:AD1404"/>
    <mergeCell ref="O1405:AB1405"/>
    <mergeCell ref="AC1405:AD1405"/>
    <mergeCell ref="O1406:AB1406"/>
    <mergeCell ref="AC1406:AD1406"/>
    <mergeCell ref="O1401:AB1401"/>
    <mergeCell ref="AC1401:AD1401"/>
    <mergeCell ref="O1402:AB1402"/>
    <mergeCell ref="AC1402:AD1402"/>
    <mergeCell ref="O1403:AB1403"/>
    <mergeCell ref="AC1403:AD1403"/>
    <mergeCell ref="O1398:AB1398"/>
    <mergeCell ref="AC1398:AD1398"/>
    <mergeCell ref="O1399:AB1399"/>
    <mergeCell ref="AC1399:AD1399"/>
    <mergeCell ref="O1400:AB1400"/>
    <mergeCell ref="AC1400:AD1400"/>
    <mergeCell ref="O1395:AB1395"/>
    <mergeCell ref="AC1395:AD1395"/>
    <mergeCell ref="O1396:AB1396"/>
    <mergeCell ref="AC1396:AD1396"/>
    <mergeCell ref="O1397:AB1397"/>
    <mergeCell ref="AC1397:AD1397"/>
    <mergeCell ref="O1392:AB1392"/>
    <mergeCell ref="AC1392:AD1392"/>
    <mergeCell ref="O1393:AB1393"/>
    <mergeCell ref="AC1393:AD1393"/>
    <mergeCell ref="O1394:AB1394"/>
    <mergeCell ref="AC1394:AD1394"/>
    <mergeCell ref="O1389:AB1389"/>
    <mergeCell ref="AC1389:AD1389"/>
    <mergeCell ref="O1390:AB1390"/>
    <mergeCell ref="AC1390:AD1390"/>
    <mergeCell ref="O1391:AB1391"/>
    <mergeCell ref="AC1391:AD1391"/>
    <mergeCell ref="O1386:AB1386"/>
    <mergeCell ref="AC1386:AD1386"/>
    <mergeCell ref="O1387:AB1387"/>
    <mergeCell ref="AC1387:AD1387"/>
    <mergeCell ref="O1388:AB1388"/>
    <mergeCell ref="AC1388:AD1388"/>
    <mergeCell ref="O1383:AB1383"/>
    <mergeCell ref="AC1383:AD1383"/>
    <mergeCell ref="O1384:AB1384"/>
    <mergeCell ref="AC1384:AD1384"/>
    <mergeCell ref="O1385:AB1385"/>
    <mergeCell ref="AC1385:AD1385"/>
    <mergeCell ref="O1380:AB1380"/>
    <mergeCell ref="AC1380:AD1380"/>
    <mergeCell ref="O1381:AB1381"/>
    <mergeCell ref="AC1381:AD1381"/>
    <mergeCell ref="O1382:AB1382"/>
    <mergeCell ref="AC1382:AD1382"/>
    <mergeCell ref="O1377:AB1377"/>
    <mergeCell ref="AC1377:AD1377"/>
    <mergeCell ref="O1378:AB1378"/>
    <mergeCell ref="AC1378:AD1378"/>
    <mergeCell ref="O1379:AB1379"/>
    <mergeCell ref="AC1379:AD1379"/>
    <mergeCell ref="O1374:AB1374"/>
    <mergeCell ref="AC1374:AD1374"/>
    <mergeCell ref="O1375:AB1375"/>
    <mergeCell ref="AC1375:AD1375"/>
    <mergeCell ref="O1376:AB1376"/>
    <mergeCell ref="AC1376:AD1376"/>
    <mergeCell ref="O1371:AB1371"/>
    <mergeCell ref="AC1371:AD1371"/>
    <mergeCell ref="O1372:AB1372"/>
    <mergeCell ref="AC1372:AD1372"/>
    <mergeCell ref="O1373:AB1373"/>
    <mergeCell ref="AC1373:AD1373"/>
    <mergeCell ref="B1369:D1369"/>
    <mergeCell ref="F1369:I1369"/>
    <mergeCell ref="J1369:L1369"/>
    <mergeCell ref="N1369:AA1369"/>
    <mergeCell ref="AC1369:AD1369"/>
    <mergeCell ref="B1370:D1370"/>
    <mergeCell ref="F1370:I1370"/>
    <mergeCell ref="J1370:L1370"/>
    <mergeCell ref="N1370:AA1370"/>
    <mergeCell ref="AC1370:AD1370"/>
    <mergeCell ref="A1363:M1363"/>
    <mergeCell ref="R1363:AD1363"/>
    <mergeCell ref="C1364:AC1364"/>
    <mergeCell ref="I1366:P1366"/>
    <mergeCell ref="S1366:Y1366"/>
    <mergeCell ref="A1368:O1368"/>
    <mergeCell ref="O1358:AB1358"/>
    <mergeCell ref="AC1358:AD1358"/>
    <mergeCell ref="O1359:AB1359"/>
    <mergeCell ref="AC1359:AD1359"/>
    <mergeCell ref="O1360:AB1360"/>
    <mergeCell ref="AC1360:AD1360"/>
    <mergeCell ref="O1355:AB1355"/>
    <mergeCell ref="AC1355:AD1355"/>
    <mergeCell ref="O1356:AB1356"/>
    <mergeCell ref="AC1356:AD1356"/>
    <mergeCell ref="O1357:AB1357"/>
    <mergeCell ref="AC1357:AD1357"/>
    <mergeCell ref="O1352:AB1352"/>
    <mergeCell ref="AC1352:AD1352"/>
    <mergeCell ref="O1353:AB1353"/>
    <mergeCell ref="AC1353:AD1353"/>
    <mergeCell ref="O1354:AB1354"/>
    <mergeCell ref="AC1354:AD1354"/>
    <mergeCell ref="O1349:AB1349"/>
    <mergeCell ref="AC1349:AD1349"/>
    <mergeCell ref="O1350:AB1350"/>
    <mergeCell ref="AC1350:AD1350"/>
    <mergeCell ref="O1351:AB1351"/>
    <mergeCell ref="AC1351:AD1351"/>
    <mergeCell ref="O1346:AB1346"/>
    <mergeCell ref="AC1346:AD1346"/>
    <mergeCell ref="O1347:AB1347"/>
    <mergeCell ref="AC1347:AD1347"/>
    <mergeCell ref="O1348:AB1348"/>
    <mergeCell ref="AC1348:AD1348"/>
    <mergeCell ref="O1343:AB1343"/>
    <mergeCell ref="AC1343:AD1343"/>
    <mergeCell ref="O1344:AB1344"/>
    <mergeCell ref="AC1344:AD1344"/>
    <mergeCell ref="O1345:AB1345"/>
    <mergeCell ref="AC1345:AD1345"/>
    <mergeCell ref="O1340:AB1340"/>
    <mergeCell ref="AC1340:AD1340"/>
    <mergeCell ref="O1341:AB1341"/>
    <mergeCell ref="AC1341:AD1341"/>
    <mergeCell ref="O1342:AB1342"/>
    <mergeCell ref="AC1342:AD1342"/>
    <mergeCell ref="O1337:AB1337"/>
    <mergeCell ref="AC1337:AD1337"/>
    <mergeCell ref="O1338:AB1338"/>
    <mergeCell ref="AC1338:AD1338"/>
    <mergeCell ref="O1339:AB1339"/>
    <mergeCell ref="AC1339:AD1339"/>
    <mergeCell ref="O1334:AB1334"/>
    <mergeCell ref="AC1334:AD1334"/>
    <mergeCell ref="O1335:AB1335"/>
    <mergeCell ref="AC1335:AD1335"/>
    <mergeCell ref="O1336:AB1336"/>
    <mergeCell ref="AC1336:AD1336"/>
    <mergeCell ref="O1331:AB1331"/>
    <mergeCell ref="AC1331:AD1331"/>
    <mergeCell ref="O1332:AB1332"/>
    <mergeCell ref="AC1332:AD1332"/>
    <mergeCell ref="O1333:AB1333"/>
    <mergeCell ref="AC1333:AD1333"/>
    <mergeCell ref="O1328:AB1328"/>
    <mergeCell ref="AC1328:AD1328"/>
    <mergeCell ref="O1329:AB1329"/>
    <mergeCell ref="AC1329:AD1329"/>
    <mergeCell ref="O1330:AB1330"/>
    <mergeCell ref="AC1330:AD1330"/>
    <mergeCell ref="O1325:AB1325"/>
    <mergeCell ref="AC1325:AD1325"/>
    <mergeCell ref="O1326:AB1326"/>
    <mergeCell ref="AC1326:AD1326"/>
    <mergeCell ref="O1327:AB1327"/>
    <mergeCell ref="AC1327:AD1327"/>
    <mergeCell ref="O1322:AB1322"/>
    <mergeCell ref="AC1322:AD1322"/>
    <mergeCell ref="O1323:AB1323"/>
    <mergeCell ref="AC1323:AD1323"/>
    <mergeCell ref="O1324:AB1324"/>
    <mergeCell ref="AC1324:AD1324"/>
    <mergeCell ref="O1319:AB1319"/>
    <mergeCell ref="AC1319:AD1319"/>
    <mergeCell ref="O1320:AB1320"/>
    <mergeCell ref="AC1320:AD1320"/>
    <mergeCell ref="O1321:AB1321"/>
    <mergeCell ref="AC1321:AD1321"/>
    <mergeCell ref="O1316:AB1316"/>
    <mergeCell ref="AC1316:AD1316"/>
    <mergeCell ref="O1317:AB1317"/>
    <mergeCell ref="AC1317:AD1317"/>
    <mergeCell ref="O1318:AB1318"/>
    <mergeCell ref="AC1318:AD1318"/>
    <mergeCell ref="O1313:AB1313"/>
    <mergeCell ref="AC1313:AD1313"/>
    <mergeCell ref="O1314:AB1314"/>
    <mergeCell ref="AC1314:AD1314"/>
    <mergeCell ref="O1315:AB1315"/>
    <mergeCell ref="AC1315:AD1315"/>
    <mergeCell ref="O1310:AB1310"/>
    <mergeCell ref="AC1310:AD1310"/>
    <mergeCell ref="O1311:AB1311"/>
    <mergeCell ref="AC1311:AD1311"/>
    <mergeCell ref="O1312:AB1312"/>
    <mergeCell ref="AC1312:AD1312"/>
    <mergeCell ref="B1308:D1308"/>
    <mergeCell ref="F1308:I1308"/>
    <mergeCell ref="J1308:L1308"/>
    <mergeCell ref="N1308:AA1308"/>
    <mergeCell ref="AC1308:AD1308"/>
    <mergeCell ref="O1309:AB1309"/>
    <mergeCell ref="AC1309:AD1309"/>
    <mergeCell ref="C1302:AC1302"/>
    <mergeCell ref="I1304:P1304"/>
    <mergeCell ref="S1304:Y1304"/>
    <mergeCell ref="A1306:O1306"/>
    <mergeCell ref="B1307:D1307"/>
    <mergeCell ref="F1307:I1307"/>
    <mergeCell ref="J1307:L1307"/>
    <mergeCell ref="N1307:AA1307"/>
    <mergeCell ref="AC1307:AD1307"/>
    <mergeCell ref="O1297:AB1297"/>
    <mergeCell ref="AC1297:AD1297"/>
    <mergeCell ref="O1298:AB1298"/>
    <mergeCell ref="AC1298:AD1298"/>
    <mergeCell ref="A1301:M1301"/>
    <mergeCell ref="R1301:AD1301"/>
    <mergeCell ref="O1294:AB1294"/>
    <mergeCell ref="AC1294:AD1294"/>
    <mergeCell ref="O1295:AB1295"/>
    <mergeCell ref="AC1295:AD1295"/>
    <mergeCell ref="O1296:AB1296"/>
    <mergeCell ref="AC1296:AD1296"/>
    <mergeCell ref="O1291:AB1291"/>
    <mergeCell ref="AC1291:AD1291"/>
    <mergeCell ref="O1292:AB1292"/>
    <mergeCell ref="AC1292:AD1292"/>
    <mergeCell ref="O1293:AB1293"/>
    <mergeCell ref="AC1293:AD1293"/>
    <mergeCell ref="O1288:AB1288"/>
    <mergeCell ref="AC1288:AD1288"/>
    <mergeCell ref="O1289:AB1289"/>
    <mergeCell ref="AC1289:AD1289"/>
    <mergeCell ref="O1290:AB1290"/>
    <mergeCell ref="AC1290:AD1290"/>
    <mergeCell ref="B1286:D1286"/>
    <mergeCell ref="F1286:I1286"/>
    <mergeCell ref="J1286:L1286"/>
    <mergeCell ref="N1286:AA1286"/>
    <mergeCell ref="AC1286:AD1286"/>
    <mergeCell ref="O1287:AB1287"/>
    <mergeCell ref="AC1287:AD1287"/>
    <mergeCell ref="A1284:O1284"/>
    <mergeCell ref="B1285:D1285"/>
    <mergeCell ref="F1285:I1285"/>
    <mergeCell ref="J1285:L1285"/>
    <mergeCell ref="N1285:AA1285"/>
    <mergeCell ref="AC1285:AD1285"/>
    <mergeCell ref="O1276:AB1276"/>
    <mergeCell ref="AC1276:AD1276"/>
    <mergeCell ref="A1279:M1279"/>
    <mergeCell ref="R1279:AD1279"/>
    <mergeCell ref="C1280:AC1280"/>
    <mergeCell ref="I1282:P1282"/>
    <mergeCell ref="S1282:Y1282"/>
    <mergeCell ref="O1273:AB1273"/>
    <mergeCell ref="AC1273:AD1273"/>
    <mergeCell ref="O1274:AB1274"/>
    <mergeCell ref="AC1274:AD1274"/>
    <mergeCell ref="O1275:AB1275"/>
    <mergeCell ref="AC1275:AD1275"/>
    <mergeCell ref="O1270:AB1270"/>
    <mergeCell ref="AC1270:AD1270"/>
    <mergeCell ref="O1271:AB1271"/>
    <mergeCell ref="AC1271:AD1271"/>
    <mergeCell ref="O1272:AB1272"/>
    <mergeCell ref="AC1272:AD1272"/>
    <mergeCell ref="O1267:AB1267"/>
    <mergeCell ref="AC1267:AD1267"/>
    <mergeCell ref="O1268:AB1268"/>
    <mergeCell ref="AC1268:AD1268"/>
    <mergeCell ref="O1269:AB1269"/>
    <mergeCell ref="AC1269:AD1269"/>
    <mergeCell ref="O1264:AB1264"/>
    <mergeCell ref="AC1264:AD1264"/>
    <mergeCell ref="O1265:AB1265"/>
    <mergeCell ref="AC1265:AD1265"/>
    <mergeCell ref="O1266:AB1266"/>
    <mergeCell ref="AC1266:AD1266"/>
    <mergeCell ref="O1262:AB1262"/>
    <mergeCell ref="B1263:D1263"/>
    <mergeCell ref="F1263:I1263"/>
    <mergeCell ref="J1263:L1263"/>
    <mergeCell ref="N1263:AA1263"/>
    <mergeCell ref="AC1263:AD1263"/>
    <mergeCell ref="O1260:AB1260"/>
    <mergeCell ref="AC1260:AD1260"/>
    <mergeCell ref="B1261:D1261"/>
    <mergeCell ref="F1261:I1261"/>
    <mergeCell ref="J1261:L1261"/>
    <mergeCell ref="N1261:AA1261"/>
    <mergeCell ref="AC1261:AD1261"/>
    <mergeCell ref="O1257:AB1257"/>
    <mergeCell ref="AC1257:AD1257"/>
    <mergeCell ref="O1258:AB1258"/>
    <mergeCell ref="AC1258:AD1258"/>
    <mergeCell ref="O1259:AB1259"/>
    <mergeCell ref="AC1259:AD1259"/>
    <mergeCell ref="O1254:AB1254"/>
    <mergeCell ref="AC1254:AD1254"/>
    <mergeCell ref="O1255:AB1255"/>
    <mergeCell ref="AC1255:AD1255"/>
    <mergeCell ref="O1256:AB1256"/>
    <mergeCell ref="AC1256:AD1256"/>
    <mergeCell ref="O1252:AB1252"/>
    <mergeCell ref="B1253:D1253"/>
    <mergeCell ref="F1253:I1253"/>
    <mergeCell ref="J1253:L1253"/>
    <mergeCell ref="N1253:AA1253"/>
    <mergeCell ref="AC1253:AD1253"/>
    <mergeCell ref="O1250:AB1250"/>
    <mergeCell ref="B1251:D1251"/>
    <mergeCell ref="F1251:I1251"/>
    <mergeCell ref="J1251:L1251"/>
    <mergeCell ref="N1251:AA1251"/>
    <mergeCell ref="AC1251:AD1251"/>
    <mergeCell ref="O1247:AB1247"/>
    <mergeCell ref="AC1247:AD1247"/>
    <mergeCell ref="O1248:AB1248"/>
    <mergeCell ref="AC1248:AD1248"/>
    <mergeCell ref="B1249:D1249"/>
    <mergeCell ref="F1249:I1249"/>
    <mergeCell ref="J1249:L1249"/>
    <mergeCell ref="N1249:AA1249"/>
    <mergeCell ref="AC1249:AD1249"/>
    <mergeCell ref="O1244:AB1244"/>
    <mergeCell ref="AC1244:AD1244"/>
    <mergeCell ref="O1245:AB1245"/>
    <mergeCell ref="AC1245:AD1245"/>
    <mergeCell ref="B1246:D1246"/>
    <mergeCell ref="F1246:I1246"/>
    <mergeCell ref="J1246:L1246"/>
    <mergeCell ref="N1246:AA1246"/>
    <mergeCell ref="AC1246:AD1246"/>
    <mergeCell ref="O1241:AB1241"/>
    <mergeCell ref="AC1241:AD1241"/>
    <mergeCell ref="O1242:AB1242"/>
    <mergeCell ref="AC1242:AD1242"/>
    <mergeCell ref="B1243:D1243"/>
    <mergeCell ref="F1243:I1243"/>
    <mergeCell ref="J1243:L1243"/>
    <mergeCell ref="N1243:AA1243"/>
    <mergeCell ref="AC1243:AD1243"/>
    <mergeCell ref="O1238:AB1238"/>
    <mergeCell ref="AC1238:AD1238"/>
    <mergeCell ref="O1239:AB1239"/>
    <mergeCell ref="AC1239:AD1239"/>
    <mergeCell ref="O1240:AB1240"/>
    <mergeCell ref="AC1240:AD1240"/>
    <mergeCell ref="O1235:AB1235"/>
    <mergeCell ref="AC1235:AD1235"/>
    <mergeCell ref="O1236:AB1236"/>
    <mergeCell ref="AC1236:AD1236"/>
    <mergeCell ref="O1237:AB1237"/>
    <mergeCell ref="AC1237:AD1237"/>
    <mergeCell ref="B1233:D1233"/>
    <mergeCell ref="F1233:I1233"/>
    <mergeCell ref="J1233:L1233"/>
    <mergeCell ref="N1233:AA1233"/>
    <mergeCell ref="AC1233:AD1233"/>
    <mergeCell ref="B1234:D1234"/>
    <mergeCell ref="F1234:I1234"/>
    <mergeCell ref="J1234:L1234"/>
    <mergeCell ref="N1234:AA1234"/>
    <mergeCell ref="AC1234:AD1234"/>
    <mergeCell ref="A1227:M1227"/>
    <mergeCell ref="R1227:AD1227"/>
    <mergeCell ref="C1228:AC1228"/>
    <mergeCell ref="I1230:P1230"/>
    <mergeCell ref="S1230:Y1230"/>
    <mergeCell ref="A1232:O1232"/>
    <mergeCell ref="O1222:AB1222"/>
    <mergeCell ref="AC1222:AD1222"/>
    <mergeCell ref="O1223:AB1223"/>
    <mergeCell ref="AC1223:AD1223"/>
    <mergeCell ref="O1224:AB1224"/>
    <mergeCell ref="AC1224:AD1224"/>
    <mergeCell ref="O1219:AB1219"/>
    <mergeCell ref="AC1219:AD1219"/>
    <mergeCell ref="O1220:AB1220"/>
    <mergeCell ref="AC1220:AD1220"/>
    <mergeCell ref="O1221:AB1221"/>
    <mergeCell ref="AC1221:AD1221"/>
    <mergeCell ref="O1216:AB1216"/>
    <mergeCell ref="AC1216:AD1216"/>
    <mergeCell ref="O1217:AB1217"/>
    <mergeCell ref="AC1217:AD1217"/>
    <mergeCell ref="O1218:AB1218"/>
    <mergeCell ref="AC1218:AD1218"/>
    <mergeCell ref="O1214:AB1214"/>
    <mergeCell ref="AC1214:AD1214"/>
    <mergeCell ref="B1215:D1215"/>
    <mergeCell ref="F1215:I1215"/>
    <mergeCell ref="J1215:L1215"/>
    <mergeCell ref="N1215:AA1215"/>
    <mergeCell ref="AC1215:AD1215"/>
    <mergeCell ref="O1211:AB1211"/>
    <mergeCell ref="AC1211:AD1211"/>
    <mergeCell ref="O1212:AB1212"/>
    <mergeCell ref="AC1212:AD1212"/>
    <mergeCell ref="O1213:AB1213"/>
    <mergeCell ref="AC1213:AD1213"/>
    <mergeCell ref="O1208:AB1208"/>
    <mergeCell ref="AC1208:AD1208"/>
    <mergeCell ref="O1209:AB1209"/>
    <mergeCell ref="AC1209:AD1209"/>
    <mergeCell ref="O1210:AB1210"/>
    <mergeCell ref="AC1210:AD1210"/>
    <mergeCell ref="O1205:AB1205"/>
    <mergeCell ref="AC1205:AD1205"/>
    <mergeCell ref="O1206:AB1206"/>
    <mergeCell ref="AC1206:AD1206"/>
    <mergeCell ref="O1207:AB1207"/>
    <mergeCell ref="AC1207:AD1207"/>
    <mergeCell ref="O1202:AB1202"/>
    <mergeCell ref="AC1202:AD1202"/>
    <mergeCell ref="O1203:AB1203"/>
    <mergeCell ref="AC1203:AD1203"/>
    <mergeCell ref="O1204:AB1204"/>
    <mergeCell ref="AC1204:AD1204"/>
    <mergeCell ref="O1200:AB1200"/>
    <mergeCell ref="AC1200:AD1200"/>
    <mergeCell ref="B1201:D1201"/>
    <mergeCell ref="F1201:I1201"/>
    <mergeCell ref="J1201:L1201"/>
    <mergeCell ref="N1201:AA1201"/>
    <mergeCell ref="AC1201:AD1201"/>
    <mergeCell ref="O1197:AB1197"/>
    <mergeCell ref="AC1197:AD1197"/>
    <mergeCell ref="O1198:AB1198"/>
    <mergeCell ref="AC1198:AD1198"/>
    <mergeCell ref="O1199:AB1199"/>
    <mergeCell ref="AC1199:AD1199"/>
    <mergeCell ref="O1194:AB1194"/>
    <mergeCell ref="AC1194:AD1194"/>
    <mergeCell ref="O1195:AB1195"/>
    <mergeCell ref="AC1195:AD1195"/>
    <mergeCell ref="O1196:AB1196"/>
    <mergeCell ref="AC1196:AD1196"/>
    <mergeCell ref="O1191:AB1191"/>
    <mergeCell ref="AC1191:AD1191"/>
    <mergeCell ref="O1192:AB1192"/>
    <mergeCell ref="AC1192:AD1192"/>
    <mergeCell ref="O1193:AB1193"/>
    <mergeCell ref="AC1193:AD1193"/>
    <mergeCell ref="O1188:AB1188"/>
    <mergeCell ref="AC1188:AD1188"/>
    <mergeCell ref="O1189:AB1189"/>
    <mergeCell ref="AC1189:AD1189"/>
    <mergeCell ref="O1190:AB1190"/>
    <mergeCell ref="AC1190:AD1190"/>
    <mergeCell ref="O1185:AB1185"/>
    <mergeCell ref="AC1185:AD1185"/>
    <mergeCell ref="O1186:AB1186"/>
    <mergeCell ref="AC1186:AD1186"/>
    <mergeCell ref="O1187:AB1187"/>
    <mergeCell ref="AC1187:AD1187"/>
    <mergeCell ref="O1182:AB1182"/>
    <mergeCell ref="AC1182:AD1182"/>
    <mergeCell ref="O1183:AB1183"/>
    <mergeCell ref="AC1183:AD1183"/>
    <mergeCell ref="O1184:AB1184"/>
    <mergeCell ref="AC1184:AD1184"/>
    <mergeCell ref="O1179:AB1179"/>
    <mergeCell ref="AC1179:AD1179"/>
    <mergeCell ref="O1180:AB1180"/>
    <mergeCell ref="AC1180:AD1180"/>
    <mergeCell ref="O1181:AB1181"/>
    <mergeCell ref="AC1181:AD1181"/>
    <mergeCell ref="O1176:AB1176"/>
    <mergeCell ref="AC1176:AD1176"/>
    <mergeCell ref="O1177:AB1177"/>
    <mergeCell ref="AC1177:AD1177"/>
    <mergeCell ref="O1178:AB1178"/>
    <mergeCell ref="AC1178:AD1178"/>
    <mergeCell ref="B1174:D1174"/>
    <mergeCell ref="F1174:I1174"/>
    <mergeCell ref="J1174:L1174"/>
    <mergeCell ref="N1174:AA1174"/>
    <mergeCell ref="AC1174:AD1174"/>
    <mergeCell ref="O1175:AB1175"/>
    <mergeCell ref="AC1175:AD1175"/>
    <mergeCell ref="A1172:O1172"/>
    <mergeCell ref="B1173:D1173"/>
    <mergeCell ref="F1173:I1173"/>
    <mergeCell ref="J1173:L1173"/>
    <mergeCell ref="N1173:AA1173"/>
    <mergeCell ref="AC1173:AD1173"/>
    <mergeCell ref="O1164:AB1164"/>
    <mergeCell ref="AC1164:AD1164"/>
    <mergeCell ref="A1167:M1167"/>
    <mergeCell ref="R1167:AD1167"/>
    <mergeCell ref="C1168:AC1168"/>
    <mergeCell ref="I1170:P1170"/>
    <mergeCell ref="S1170:Y1170"/>
    <mergeCell ref="O1161:AB1161"/>
    <mergeCell ref="AC1161:AD1161"/>
    <mergeCell ref="O1162:AB1162"/>
    <mergeCell ref="AC1162:AD1162"/>
    <mergeCell ref="O1163:AB1163"/>
    <mergeCell ref="AC1163:AD1163"/>
    <mergeCell ref="O1158:AB1158"/>
    <mergeCell ref="AC1158:AD1158"/>
    <mergeCell ref="O1159:AB1159"/>
    <mergeCell ref="AC1159:AD1159"/>
    <mergeCell ref="O1160:AB1160"/>
    <mergeCell ref="AC1160:AD1160"/>
    <mergeCell ref="O1155:AB1155"/>
    <mergeCell ref="AC1155:AD1155"/>
    <mergeCell ref="O1156:AB1156"/>
    <mergeCell ref="AC1156:AD1156"/>
    <mergeCell ref="O1157:AB1157"/>
    <mergeCell ref="AC1157:AD1157"/>
    <mergeCell ref="O1152:AB1152"/>
    <mergeCell ref="AC1152:AD1152"/>
    <mergeCell ref="O1153:AB1153"/>
    <mergeCell ref="AC1153:AD1153"/>
    <mergeCell ref="O1154:AB1154"/>
    <mergeCell ref="AC1154:AD1154"/>
    <mergeCell ref="O1149:AB1149"/>
    <mergeCell ref="AC1149:AD1149"/>
    <mergeCell ref="O1150:AB1150"/>
    <mergeCell ref="AC1150:AD1150"/>
    <mergeCell ref="O1151:AB1151"/>
    <mergeCell ref="AC1151:AD1151"/>
    <mergeCell ref="O1146:AB1146"/>
    <mergeCell ref="AC1146:AD1146"/>
    <mergeCell ref="O1147:AB1147"/>
    <mergeCell ref="AC1147:AD1147"/>
    <mergeCell ref="O1148:AB1148"/>
    <mergeCell ref="AC1148:AD1148"/>
    <mergeCell ref="O1143:AB1143"/>
    <mergeCell ref="AC1143:AD1143"/>
    <mergeCell ref="O1144:AB1144"/>
    <mergeCell ref="AC1144:AD1144"/>
    <mergeCell ref="O1145:AB1145"/>
    <mergeCell ref="AC1145:AD1145"/>
    <mergeCell ref="O1140:AB1140"/>
    <mergeCell ref="AC1140:AD1140"/>
    <mergeCell ref="O1141:AB1141"/>
    <mergeCell ref="AC1141:AD1141"/>
    <mergeCell ref="O1142:AB1142"/>
    <mergeCell ref="AC1142:AD1142"/>
    <mergeCell ref="O1137:AB1137"/>
    <mergeCell ref="AC1137:AD1137"/>
    <mergeCell ref="O1138:AB1138"/>
    <mergeCell ref="AC1138:AD1138"/>
    <mergeCell ref="O1139:AB1139"/>
    <mergeCell ref="AC1139:AD1139"/>
    <mergeCell ref="O1134:AB1134"/>
    <mergeCell ref="AC1134:AD1134"/>
    <mergeCell ref="O1135:AB1135"/>
    <mergeCell ref="AC1135:AD1135"/>
    <mergeCell ref="O1136:AB1136"/>
    <mergeCell ref="AC1136:AD1136"/>
    <mergeCell ref="O1131:AB1131"/>
    <mergeCell ref="AC1131:AD1131"/>
    <mergeCell ref="O1132:AB1132"/>
    <mergeCell ref="AC1132:AD1132"/>
    <mergeCell ref="O1133:AB1133"/>
    <mergeCell ref="AC1133:AD1133"/>
    <mergeCell ref="O1128:AB1128"/>
    <mergeCell ref="AC1128:AD1128"/>
    <mergeCell ref="O1129:AB1129"/>
    <mergeCell ref="AC1129:AD1129"/>
    <mergeCell ref="O1130:AB1130"/>
    <mergeCell ref="AC1130:AD1130"/>
    <mergeCell ref="O1125:AB1125"/>
    <mergeCell ref="AC1125:AD1125"/>
    <mergeCell ref="O1126:AB1126"/>
    <mergeCell ref="AC1126:AD1126"/>
    <mergeCell ref="O1127:AB1127"/>
    <mergeCell ref="AC1127:AD1127"/>
    <mergeCell ref="O1122:AB1122"/>
    <mergeCell ref="AC1122:AD1122"/>
    <mergeCell ref="O1123:AB1123"/>
    <mergeCell ref="AC1123:AD1123"/>
    <mergeCell ref="O1124:AB1124"/>
    <mergeCell ref="AC1124:AD1124"/>
    <mergeCell ref="O1119:AB1119"/>
    <mergeCell ref="AC1119:AD1119"/>
    <mergeCell ref="O1120:AB1120"/>
    <mergeCell ref="AC1120:AD1120"/>
    <mergeCell ref="O1121:AB1121"/>
    <mergeCell ref="AC1121:AD1121"/>
    <mergeCell ref="O1116:AB1116"/>
    <mergeCell ref="AC1116:AD1116"/>
    <mergeCell ref="O1117:AB1117"/>
    <mergeCell ref="AC1117:AD1117"/>
    <mergeCell ref="O1118:AB1118"/>
    <mergeCell ref="AC1118:AD1118"/>
    <mergeCell ref="O1113:AB1113"/>
    <mergeCell ref="AC1113:AD1113"/>
    <mergeCell ref="O1114:AB1114"/>
    <mergeCell ref="AC1114:AD1114"/>
    <mergeCell ref="O1115:AB1115"/>
    <mergeCell ref="AC1115:AD1115"/>
    <mergeCell ref="B1111:D1111"/>
    <mergeCell ref="F1111:I1111"/>
    <mergeCell ref="J1111:L1111"/>
    <mergeCell ref="N1111:AA1111"/>
    <mergeCell ref="AC1111:AD1111"/>
    <mergeCell ref="B1112:D1112"/>
    <mergeCell ref="F1112:I1112"/>
    <mergeCell ref="J1112:L1112"/>
    <mergeCell ref="N1112:AA1112"/>
    <mergeCell ref="AC1112:AD1112"/>
    <mergeCell ref="A1105:M1105"/>
    <mergeCell ref="R1105:AD1105"/>
    <mergeCell ref="C1106:AC1106"/>
    <mergeCell ref="I1108:P1108"/>
    <mergeCell ref="S1108:Y1108"/>
    <mergeCell ref="A1110:O1110"/>
    <mergeCell ref="O1100:AB1100"/>
    <mergeCell ref="AC1100:AD1100"/>
    <mergeCell ref="O1101:AB1101"/>
    <mergeCell ref="AC1101:AD1101"/>
    <mergeCell ref="O1102:AB1102"/>
    <mergeCell ref="AC1102:AD1102"/>
    <mergeCell ref="O1097:AB1097"/>
    <mergeCell ref="AC1097:AD1097"/>
    <mergeCell ref="O1098:AB1098"/>
    <mergeCell ref="AC1098:AD1098"/>
    <mergeCell ref="O1099:AB1099"/>
    <mergeCell ref="AC1099:AD1099"/>
    <mergeCell ref="O1094:AB1094"/>
    <mergeCell ref="AC1094:AD1094"/>
    <mergeCell ref="O1095:AB1095"/>
    <mergeCell ref="AC1095:AD1095"/>
    <mergeCell ref="O1096:AB1096"/>
    <mergeCell ref="AC1096:AD1096"/>
    <mergeCell ref="O1091:AB1091"/>
    <mergeCell ref="AC1091:AD1091"/>
    <mergeCell ref="O1092:AB1092"/>
    <mergeCell ref="AC1092:AD1092"/>
    <mergeCell ref="O1093:AB1093"/>
    <mergeCell ref="AC1093:AD1093"/>
    <mergeCell ref="O1088:AB1088"/>
    <mergeCell ref="AC1088:AD1088"/>
    <mergeCell ref="O1089:AB1089"/>
    <mergeCell ref="AC1089:AD1089"/>
    <mergeCell ref="O1090:AB1090"/>
    <mergeCell ref="AC1090:AD1090"/>
    <mergeCell ref="O1085:AB1085"/>
    <mergeCell ref="AC1085:AD1085"/>
    <mergeCell ref="O1086:AB1086"/>
    <mergeCell ref="AC1086:AD1086"/>
    <mergeCell ref="O1087:AB1087"/>
    <mergeCell ref="AC1087:AD1087"/>
    <mergeCell ref="O1082:AB1082"/>
    <mergeCell ref="AC1082:AD1082"/>
    <mergeCell ref="O1083:AB1083"/>
    <mergeCell ref="AC1083:AD1083"/>
    <mergeCell ref="O1084:AB1084"/>
    <mergeCell ref="AC1084:AD1084"/>
    <mergeCell ref="O1079:AB1079"/>
    <mergeCell ref="AC1079:AD1079"/>
    <mergeCell ref="O1080:AB1080"/>
    <mergeCell ref="AC1080:AD1080"/>
    <mergeCell ref="O1081:AB1081"/>
    <mergeCell ref="AC1081:AD1081"/>
    <mergeCell ref="O1076:AB1076"/>
    <mergeCell ref="AC1076:AD1076"/>
    <mergeCell ref="O1077:AB1077"/>
    <mergeCell ref="AC1077:AD1077"/>
    <mergeCell ref="B1078:D1078"/>
    <mergeCell ref="F1078:I1078"/>
    <mergeCell ref="J1078:L1078"/>
    <mergeCell ref="N1078:AA1078"/>
    <mergeCell ref="AC1078:AD1078"/>
    <mergeCell ref="O1073:AB1073"/>
    <mergeCell ref="AC1073:AD1073"/>
    <mergeCell ref="O1074:AB1074"/>
    <mergeCell ref="AC1074:AD1074"/>
    <mergeCell ref="O1075:AB1075"/>
    <mergeCell ref="AC1075:AD1075"/>
    <mergeCell ref="O1070:AB1070"/>
    <mergeCell ref="AC1070:AD1070"/>
    <mergeCell ref="O1071:AB1071"/>
    <mergeCell ref="AC1071:AD1071"/>
    <mergeCell ref="O1072:AB1072"/>
    <mergeCell ref="AC1072:AD1072"/>
    <mergeCell ref="O1067:AB1067"/>
    <mergeCell ref="AC1067:AD1067"/>
    <mergeCell ref="O1068:AB1068"/>
    <mergeCell ref="AC1068:AD1068"/>
    <mergeCell ref="O1069:AB1069"/>
    <mergeCell ref="AC1069:AD1069"/>
    <mergeCell ref="O1064:AB1064"/>
    <mergeCell ref="AC1064:AD1064"/>
    <mergeCell ref="O1065:AB1065"/>
    <mergeCell ref="AC1065:AD1065"/>
    <mergeCell ref="O1066:AB1066"/>
    <mergeCell ref="AC1066:AD1066"/>
    <mergeCell ref="B1062:D1062"/>
    <mergeCell ref="F1062:I1062"/>
    <mergeCell ref="J1062:L1062"/>
    <mergeCell ref="N1062:AA1062"/>
    <mergeCell ref="AC1062:AD1062"/>
    <mergeCell ref="B1063:D1063"/>
    <mergeCell ref="F1063:I1063"/>
    <mergeCell ref="J1063:L1063"/>
    <mergeCell ref="N1063:AA1063"/>
    <mergeCell ref="AC1063:AD1063"/>
    <mergeCell ref="A1056:M1056"/>
    <mergeCell ref="R1056:AD1056"/>
    <mergeCell ref="C1057:AC1057"/>
    <mergeCell ref="I1059:P1059"/>
    <mergeCell ref="S1059:Y1059"/>
    <mergeCell ref="A1061:O1061"/>
    <mergeCell ref="O1051:AB1051"/>
    <mergeCell ref="AC1051:AD1051"/>
    <mergeCell ref="O1052:AB1052"/>
    <mergeCell ref="AC1052:AD1052"/>
    <mergeCell ref="O1053:AB1053"/>
    <mergeCell ref="AC1053:AD1053"/>
    <mergeCell ref="O1048:AB1048"/>
    <mergeCell ref="AC1048:AD1048"/>
    <mergeCell ref="O1049:AB1049"/>
    <mergeCell ref="AC1049:AD1049"/>
    <mergeCell ref="O1050:AB1050"/>
    <mergeCell ref="AC1050:AD1050"/>
    <mergeCell ref="O1045:AB1045"/>
    <mergeCell ref="AC1045:AD1045"/>
    <mergeCell ref="O1046:AB1046"/>
    <mergeCell ref="AC1046:AD1046"/>
    <mergeCell ref="O1047:AB1047"/>
    <mergeCell ref="AC1047:AD1047"/>
    <mergeCell ref="O1042:AB1042"/>
    <mergeCell ref="AC1042:AD1042"/>
    <mergeCell ref="O1043:AB1043"/>
    <mergeCell ref="AC1043:AD1043"/>
    <mergeCell ref="O1044:AB1044"/>
    <mergeCell ref="AC1044:AD1044"/>
    <mergeCell ref="O1039:AB1039"/>
    <mergeCell ref="AC1039:AD1039"/>
    <mergeCell ref="O1040:AB1040"/>
    <mergeCell ref="AC1040:AD1040"/>
    <mergeCell ref="O1041:AB1041"/>
    <mergeCell ref="AC1041:AD1041"/>
    <mergeCell ref="O1036:AB1036"/>
    <mergeCell ref="AC1036:AD1036"/>
    <mergeCell ref="O1037:AB1037"/>
    <mergeCell ref="AC1037:AD1037"/>
    <mergeCell ref="O1038:AB1038"/>
    <mergeCell ref="AC1038:AD1038"/>
    <mergeCell ref="O1034:AB1034"/>
    <mergeCell ref="AC1034:AD1034"/>
    <mergeCell ref="B1035:D1035"/>
    <mergeCell ref="F1035:I1035"/>
    <mergeCell ref="J1035:L1035"/>
    <mergeCell ref="N1035:AA1035"/>
    <mergeCell ref="AC1035:AD1035"/>
    <mergeCell ref="B1032:D1032"/>
    <mergeCell ref="F1032:I1032"/>
    <mergeCell ref="J1032:L1032"/>
    <mergeCell ref="N1032:AA1032"/>
    <mergeCell ref="AC1032:AD1032"/>
    <mergeCell ref="O1033:AB1033"/>
    <mergeCell ref="AC1033:AD1033"/>
    <mergeCell ref="O1029:AB1029"/>
    <mergeCell ref="AC1029:AD1029"/>
    <mergeCell ref="O1030:AB1030"/>
    <mergeCell ref="AC1030:AD1030"/>
    <mergeCell ref="O1031:AB1031"/>
    <mergeCell ref="AC1031:AD1031"/>
    <mergeCell ref="O1027:AB1027"/>
    <mergeCell ref="AC1027:AD1027"/>
    <mergeCell ref="B1028:D1028"/>
    <mergeCell ref="F1028:I1028"/>
    <mergeCell ref="J1028:L1028"/>
    <mergeCell ref="N1028:AA1028"/>
    <mergeCell ref="AC1028:AD1028"/>
    <mergeCell ref="B1025:D1025"/>
    <mergeCell ref="F1025:I1025"/>
    <mergeCell ref="J1025:L1025"/>
    <mergeCell ref="N1025:AA1025"/>
    <mergeCell ref="AC1025:AD1025"/>
    <mergeCell ref="O1026:AB1026"/>
    <mergeCell ref="AC1026:AD1026"/>
    <mergeCell ref="B1023:D1023"/>
    <mergeCell ref="F1023:I1023"/>
    <mergeCell ref="J1023:L1023"/>
    <mergeCell ref="N1023:AA1023"/>
    <mergeCell ref="AC1023:AD1023"/>
    <mergeCell ref="O1024:AB1024"/>
    <mergeCell ref="B1021:D1021"/>
    <mergeCell ref="F1021:I1021"/>
    <mergeCell ref="J1021:L1021"/>
    <mergeCell ref="N1021:AA1021"/>
    <mergeCell ref="AC1021:AD1021"/>
    <mergeCell ref="O1022:AB1022"/>
    <mergeCell ref="O1018:AB1018"/>
    <mergeCell ref="AC1018:AD1018"/>
    <mergeCell ref="O1019:AB1019"/>
    <mergeCell ref="AC1019:AD1019"/>
    <mergeCell ref="O1020:AB1020"/>
    <mergeCell ref="AC1020:AD1020"/>
    <mergeCell ref="O1016:AB1016"/>
    <mergeCell ref="B1017:D1017"/>
    <mergeCell ref="F1017:I1017"/>
    <mergeCell ref="J1017:L1017"/>
    <mergeCell ref="N1017:AA1017"/>
    <mergeCell ref="AC1017:AD1017"/>
    <mergeCell ref="B1014:D1014"/>
    <mergeCell ref="F1014:I1014"/>
    <mergeCell ref="J1014:L1014"/>
    <mergeCell ref="N1014:AA1014"/>
    <mergeCell ref="AC1014:AD1014"/>
    <mergeCell ref="B1015:D1015"/>
    <mergeCell ref="F1015:I1015"/>
    <mergeCell ref="J1015:L1015"/>
    <mergeCell ref="N1015:AA1015"/>
    <mergeCell ref="AC1015:AD1015"/>
    <mergeCell ref="A1008:M1008"/>
    <mergeCell ref="R1008:AD1008"/>
    <mergeCell ref="C1009:AC1009"/>
    <mergeCell ref="I1011:P1011"/>
    <mergeCell ref="S1011:Y1011"/>
    <mergeCell ref="A1013:O1013"/>
    <mergeCell ref="O1003:AB1003"/>
    <mergeCell ref="AC1003:AD1003"/>
    <mergeCell ref="O1004:AB1004"/>
    <mergeCell ref="AC1004:AD1004"/>
    <mergeCell ref="O1005:AB1005"/>
    <mergeCell ref="AC1005:AD1005"/>
    <mergeCell ref="O1000:AB1000"/>
    <mergeCell ref="AC1000:AD1000"/>
    <mergeCell ref="O1001:AB1001"/>
    <mergeCell ref="AC1001:AD1001"/>
    <mergeCell ref="O1002:AB1002"/>
    <mergeCell ref="AC1002:AD1002"/>
    <mergeCell ref="B998:D998"/>
    <mergeCell ref="F998:I998"/>
    <mergeCell ref="J998:L998"/>
    <mergeCell ref="N998:AA998"/>
    <mergeCell ref="AC998:AD998"/>
    <mergeCell ref="O999:AB999"/>
    <mergeCell ref="AC999:AD999"/>
    <mergeCell ref="B996:D996"/>
    <mergeCell ref="F996:I996"/>
    <mergeCell ref="J996:L996"/>
    <mergeCell ref="N996:AA996"/>
    <mergeCell ref="AC996:AD996"/>
    <mergeCell ref="O997:AB997"/>
    <mergeCell ref="B994:D994"/>
    <mergeCell ref="F994:I994"/>
    <mergeCell ref="J994:L994"/>
    <mergeCell ref="N994:AA994"/>
    <mergeCell ref="AC994:AD994"/>
    <mergeCell ref="O995:AB995"/>
    <mergeCell ref="B992:D992"/>
    <mergeCell ref="F992:I992"/>
    <mergeCell ref="J992:L992"/>
    <mergeCell ref="N992:AA992"/>
    <mergeCell ref="AC992:AD992"/>
    <mergeCell ref="O993:AB993"/>
    <mergeCell ref="O989:AB989"/>
    <mergeCell ref="AC989:AD989"/>
    <mergeCell ref="O990:AB990"/>
    <mergeCell ref="AC990:AD990"/>
    <mergeCell ref="O991:AB991"/>
    <mergeCell ref="AC991:AD991"/>
    <mergeCell ref="B987:D987"/>
    <mergeCell ref="F987:I987"/>
    <mergeCell ref="J987:L987"/>
    <mergeCell ref="N987:AA987"/>
    <mergeCell ref="AC987:AD987"/>
    <mergeCell ref="O988:AB988"/>
    <mergeCell ref="AC988:AD988"/>
    <mergeCell ref="B985:D985"/>
    <mergeCell ref="F985:I985"/>
    <mergeCell ref="J985:L985"/>
    <mergeCell ref="N985:AA985"/>
    <mergeCell ref="AC985:AD985"/>
    <mergeCell ref="O986:AB986"/>
    <mergeCell ref="B983:D983"/>
    <mergeCell ref="F983:I983"/>
    <mergeCell ref="J983:L983"/>
    <mergeCell ref="N983:AA983"/>
    <mergeCell ref="AC983:AD983"/>
    <mergeCell ref="O984:AB984"/>
    <mergeCell ref="B981:D981"/>
    <mergeCell ref="F981:I981"/>
    <mergeCell ref="J981:L981"/>
    <mergeCell ref="N981:AA981"/>
    <mergeCell ref="AC981:AD981"/>
    <mergeCell ref="O982:AB982"/>
    <mergeCell ref="B979:D979"/>
    <mergeCell ref="F979:I979"/>
    <mergeCell ref="J979:L979"/>
    <mergeCell ref="N979:AA979"/>
    <mergeCell ref="AC979:AD979"/>
    <mergeCell ref="O980:AB980"/>
    <mergeCell ref="O976:AB976"/>
    <mergeCell ref="AC976:AD976"/>
    <mergeCell ref="O977:AB977"/>
    <mergeCell ref="AC977:AD977"/>
    <mergeCell ref="O978:AB978"/>
    <mergeCell ref="AC978:AD978"/>
    <mergeCell ref="O974:AB974"/>
    <mergeCell ref="B975:D975"/>
    <mergeCell ref="F975:I975"/>
    <mergeCell ref="J975:L975"/>
    <mergeCell ref="N975:AA975"/>
    <mergeCell ref="AC975:AD975"/>
    <mergeCell ref="O972:AB972"/>
    <mergeCell ref="B973:D973"/>
    <mergeCell ref="F973:I973"/>
    <mergeCell ref="J973:L973"/>
    <mergeCell ref="N973:AA973"/>
    <mergeCell ref="AC973:AD973"/>
    <mergeCell ref="O970:AB970"/>
    <mergeCell ref="B971:D971"/>
    <mergeCell ref="F971:I971"/>
    <mergeCell ref="J971:L971"/>
    <mergeCell ref="N971:AA971"/>
    <mergeCell ref="AC971:AD971"/>
    <mergeCell ref="O968:AB968"/>
    <mergeCell ref="B969:D969"/>
    <mergeCell ref="F969:I969"/>
    <mergeCell ref="J969:L969"/>
    <mergeCell ref="N969:AA969"/>
    <mergeCell ref="AC969:AD969"/>
    <mergeCell ref="O966:AB966"/>
    <mergeCell ref="B967:D967"/>
    <mergeCell ref="F967:I967"/>
    <mergeCell ref="J967:L967"/>
    <mergeCell ref="N967:AA967"/>
    <mergeCell ref="AC967:AD967"/>
    <mergeCell ref="O964:AB964"/>
    <mergeCell ref="AC964:AD964"/>
    <mergeCell ref="B965:D965"/>
    <mergeCell ref="F965:I965"/>
    <mergeCell ref="J965:L965"/>
    <mergeCell ref="N965:AA965"/>
    <mergeCell ref="AC965:AD965"/>
    <mergeCell ref="B962:D962"/>
    <mergeCell ref="F962:I962"/>
    <mergeCell ref="J962:L962"/>
    <mergeCell ref="N962:AA962"/>
    <mergeCell ref="AC962:AD962"/>
    <mergeCell ref="O963:AB963"/>
    <mergeCell ref="AC963:AD963"/>
    <mergeCell ref="B960:D960"/>
    <mergeCell ref="F960:I960"/>
    <mergeCell ref="J960:L960"/>
    <mergeCell ref="N960:AA960"/>
    <mergeCell ref="AC960:AD960"/>
    <mergeCell ref="O961:AB961"/>
    <mergeCell ref="B958:D958"/>
    <mergeCell ref="F958:I958"/>
    <mergeCell ref="J958:L958"/>
    <mergeCell ref="N958:AA958"/>
    <mergeCell ref="AC958:AD958"/>
    <mergeCell ref="O959:AB959"/>
    <mergeCell ref="O955:AB955"/>
    <mergeCell ref="AC955:AD955"/>
    <mergeCell ref="O956:AB956"/>
    <mergeCell ref="AC956:AD956"/>
    <mergeCell ref="O957:AB957"/>
    <mergeCell ref="AC957:AD957"/>
    <mergeCell ref="B953:D953"/>
    <mergeCell ref="F953:I953"/>
    <mergeCell ref="J953:L953"/>
    <mergeCell ref="N953:AA953"/>
    <mergeCell ref="AC953:AD953"/>
    <mergeCell ref="O954:AB954"/>
    <mergeCell ref="AC954:AD954"/>
    <mergeCell ref="C947:AC947"/>
    <mergeCell ref="I949:P949"/>
    <mergeCell ref="S949:Y949"/>
    <mergeCell ref="A951:O951"/>
    <mergeCell ref="B952:D952"/>
    <mergeCell ref="F952:I952"/>
    <mergeCell ref="J952:L952"/>
    <mergeCell ref="N952:AA952"/>
    <mergeCell ref="AC952:AD952"/>
    <mergeCell ref="O942:AB942"/>
    <mergeCell ref="AC942:AD942"/>
    <mergeCell ref="O943:AB943"/>
    <mergeCell ref="AC943:AD943"/>
    <mergeCell ref="A946:M946"/>
    <mergeCell ref="R946:AD946"/>
    <mergeCell ref="O940:AB940"/>
    <mergeCell ref="B941:D941"/>
    <mergeCell ref="F941:I941"/>
    <mergeCell ref="J941:L941"/>
    <mergeCell ref="N941:AA941"/>
    <mergeCell ref="AC941:AD941"/>
    <mergeCell ref="O938:AB938"/>
    <mergeCell ref="AC938:AD938"/>
    <mergeCell ref="B939:D939"/>
    <mergeCell ref="F939:I939"/>
    <mergeCell ref="J939:L939"/>
    <mergeCell ref="N939:AA939"/>
    <mergeCell ref="AC939:AD939"/>
    <mergeCell ref="B936:D936"/>
    <mergeCell ref="F936:I936"/>
    <mergeCell ref="J936:L936"/>
    <mergeCell ref="N936:AA936"/>
    <mergeCell ref="AC936:AD936"/>
    <mergeCell ref="O937:AB937"/>
    <mergeCell ref="AC937:AD937"/>
    <mergeCell ref="O933:AB933"/>
    <mergeCell ref="AC933:AD933"/>
    <mergeCell ref="O934:AB934"/>
    <mergeCell ref="AC934:AD934"/>
    <mergeCell ref="O935:AB935"/>
    <mergeCell ref="AC935:AD935"/>
    <mergeCell ref="B931:D931"/>
    <mergeCell ref="F931:I931"/>
    <mergeCell ref="J931:L931"/>
    <mergeCell ref="N931:AA931"/>
    <mergeCell ref="AC931:AD931"/>
    <mergeCell ref="O932:AB932"/>
    <mergeCell ref="AC932:AD932"/>
    <mergeCell ref="B929:D929"/>
    <mergeCell ref="F929:I929"/>
    <mergeCell ref="J929:L929"/>
    <mergeCell ref="N929:AA929"/>
    <mergeCell ref="AC929:AD929"/>
    <mergeCell ref="O930:AB930"/>
    <mergeCell ref="B927:D927"/>
    <mergeCell ref="F927:I927"/>
    <mergeCell ref="J927:L927"/>
    <mergeCell ref="N927:AA927"/>
    <mergeCell ref="AC927:AD927"/>
    <mergeCell ref="O928:AB928"/>
    <mergeCell ref="B925:D925"/>
    <mergeCell ref="F925:I925"/>
    <mergeCell ref="J925:L925"/>
    <mergeCell ref="N925:AA925"/>
    <mergeCell ref="AC925:AD925"/>
    <mergeCell ref="O926:AB926"/>
    <mergeCell ref="B923:D923"/>
    <mergeCell ref="F923:I923"/>
    <mergeCell ref="J923:L923"/>
    <mergeCell ref="N923:AA923"/>
    <mergeCell ref="AC923:AD923"/>
    <mergeCell ref="O924:AB924"/>
    <mergeCell ref="B921:D921"/>
    <mergeCell ref="F921:I921"/>
    <mergeCell ref="J921:L921"/>
    <mergeCell ref="N921:AA921"/>
    <mergeCell ref="AC921:AD921"/>
    <mergeCell ref="O922:AB922"/>
    <mergeCell ref="B919:D919"/>
    <mergeCell ref="F919:I919"/>
    <mergeCell ref="J919:L919"/>
    <mergeCell ref="N919:AA919"/>
    <mergeCell ref="AC919:AD919"/>
    <mergeCell ref="O920:AB920"/>
    <mergeCell ref="B917:D917"/>
    <mergeCell ref="F917:I917"/>
    <mergeCell ref="J917:L917"/>
    <mergeCell ref="N917:AA917"/>
    <mergeCell ref="AC917:AD917"/>
    <mergeCell ref="O918:AB918"/>
    <mergeCell ref="O911:AB911"/>
    <mergeCell ref="A913:S913"/>
    <mergeCell ref="Y913:Z913"/>
    <mergeCell ref="AC913:AD913"/>
    <mergeCell ref="A915:O915"/>
    <mergeCell ref="B916:D916"/>
    <mergeCell ref="F916:I916"/>
    <mergeCell ref="J916:L916"/>
    <mergeCell ref="N916:AA916"/>
    <mergeCell ref="AC916:AD916"/>
    <mergeCell ref="O909:AB909"/>
    <mergeCell ref="B910:D910"/>
    <mergeCell ref="F910:I910"/>
    <mergeCell ref="J910:L910"/>
    <mergeCell ref="N910:AA910"/>
    <mergeCell ref="AC910:AD910"/>
    <mergeCell ref="O907:AB907"/>
    <mergeCell ref="B908:D908"/>
    <mergeCell ref="F908:I908"/>
    <mergeCell ref="J908:L908"/>
    <mergeCell ref="N908:AA908"/>
    <mergeCell ref="AC908:AD908"/>
    <mergeCell ref="O905:AB905"/>
    <mergeCell ref="B906:D906"/>
    <mergeCell ref="F906:I906"/>
    <mergeCell ref="J906:L906"/>
    <mergeCell ref="N906:AA906"/>
    <mergeCell ref="AC906:AD906"/>
    <mergeCell ref="O903:AB903"/>
    <mergeCell ref="B904:D904"/>
    <mergeCell ref="F904:I904"/>
    <mergeCell ref="J904:L904"/>
    <mergeCell ref="N904:AA904"/>
    <mergeCell ref="AC904:AD904"/>
    <mergeCell ref="O901:AB901"/>
    <mergeCell ref="AC901:AD901"/>
    <mergeCell ref="B902:D902"/>
    <mergeCell ref="F902:I902"/>
    <mergeCell ref="J902:L902"/>
    <mergeCell ref="N902:AA902"/>
    <mergeCell ref="AC902:AD902"/>
    <mergeCell ref="B899:D899"/>
    <mergeCell ref="F899:I899"/>
    <mergeCell ref="J899:L899"/>
    <mergeCell ref="N899:AA899"/>
    <mergeCell ref="AC899:AD899"/>
    <mergeCell ref="O900:AB900"/>
    <mergeCell ref="AC900:AD900"/>
    <mergeCell ref="B897:D897"/>
    <mergeCell ref="F897:I897"/>
    <mergeCell ref="J897:L897"/>
    <mergeCell ref="N897:AA897"/>
    <mergeCell ref="AC897:AD897"/>
    <mergeCell ref="O898:AB898"/>
    <mergeCell ref="B895:D895"/>
    <mergeCell ref="F895:I895"/>
    <mergeCell ref="J895:L895"/>
    <mergeCell ref="N895:AA895"/>
    <mergeCell ref="AC895:AD895"/>
    <mergeCell ref="O896:AB896"/>
    <mergeCell ref="B893:D893"/>
    <mergeCell ref="F893:I893"/>
    <mergeCell ref="J893:L893"/>
    <mergeCell ref="N893:AA893"/>
    <mergeCell ref="AC893:AD893"/>
    <mergeCell ref="O894:AB894"/>
    <mergeCell ref="A891:O891"/>
    <mergeCell ref="B892:D892"/>
    <mergeCell ref="F892:I892"/>
    <mergeCell ref="J892:L892"/>
    <mergeCell ref="N892:AA892"/>
    <mergeCell ref="AC892:AD892"/>
    <mergeCell ref="O883:AB883"/>
    <mergeCell ref="A886:M886"/>
    <mergeCell ref="R886:AD886"/>
    <mergeCell ref="C887:AC887"/>
    <mergeCell ref="I889:P889"/>
    <mergeCell ref="S889:Y889"/>
    <mergeCell ref="O881:AB881"/>
    <mergeCell ref="B882:D882"/>
    <mergeCell ref="F882:I882"/>
    <mergeCell ref="J882:L882"/>
    <mergeCell ref="N882:AA882"/>
    <mergeCell ref="AC882:AD882"/>
    <mergeCell ref="O879:AB879"/>
    <mergeCell ref="B880:D880"/>
    <mergeCell ref="F880:I880"/>
    <mergeCell ref="J880:L880"/>
    <mergeCell ref="N880:AA880"/>
    <mergeCell ref="AC880:AD880"/>
    <mergeCell ref="O877:AB877"/>
    <mergeCell ref="B878:D878"/>
    <mergeCell ref="F878:I878"/>
    <mergeCell ref="J878:L878"/>
    <mergeCell ref="N878:AA878"/>
    <mergeCell ref="AC878:AD878"/>
    <mergeCell ref="O875:AB875"/>
    <mergeCell ref="B876:D876"/>
    <mergeCell ref="F876:I876"/>
    <mergeCell ref="J876:L876"/>
    <mergeCell ref="N876:AA876"/>
    <mergeCell ref="AC876:AD876"/>
    <mergeCell ref="O873:AB873"/>
    <mergeCell ref="B874:D874"/>
    <mergeCell ref="F874:I874"/>
    <mergeCell ref="J874:L874"/>
    <mergeCell ref="N874:AA874"/>
    <mergeCell ref="AC874:AD874"/>
    <mergeCell ref="O871:AB871"/>
    <mergeCell ref="B872:D872"/>
    <mergeCell ref="F872:I872"/>
    <mergeCell ref="J872:L872"/>
    <mergeCell ref="N872:AA872"/>
    <mergeCell ref="AC872:AD872"/>
    <mergeCell ref="O869:AB869"/>
    <mergeCell ref="B870:D870"/>
    <mergeCell ref="F870:I870"/>
    <mergeCell ref="J870:L870"/>
    <mergeCell ref="N870:AA870"/>
    <mergeCell ref="AC870:AD870"/>
    <mergeCell ref="O867:AB867"/>
    <mergeCell ref="B868:D868"/>
    <mergeCell ref="F868:I868"/>
    <mergeCell ref="J868:L868"/>
    <mergeCell ref="N868:AA868"/>
    <mergeCell ref="AC868:AD868"/>
    <mergeCell ref="O865:AB865"/>
    <mergeCell ref="B866:D866"/>
    <mergeCell ref="F866:I866"/>
    <mergeCell ref="J866:L866"/>
    <mergeCell ref="N866:AA866"/>
    <mergeCell ref="AC866:AD866"/>
    <mergeCell ref="O863:AB863"/>
    <mergeCell ref="B864:D864"/>
    <mergeCell ref="F864:I864"/>
    <mergeCell ref="J864:L864"/>
    <mergeCell ref="N864:AA864"/>
    <mergeCell ref="AC864:AD864"/>
    <mergeCell ref="O860:AB860"/>
    <mergeCell ref="AC860:AD860"/>
    <mergeCell ref="O861:AB861"/>
    <mergeCell ref="AC861:AD861"/>
    <mergeCell ref="B862:D862"/>
    <mergeCell ref="F862:I862"/>
    <mergeCell ref="J862:L862"/>
    <mergeCell ref="N862:AA862"/>
    <mergeCell ref="AC862:AD862"/>
    <mergeCell ref="B858:D858"/>
    <mergeCell ref="F858:I858"/>
    <mergeCell ref="J858:L858"/>
    <mergeCell ref="N858:AA858"/>
    <mergeCell ref="AC858:AD858"/>
    <mergeCell ref="O859:AB859"/>
    <mergeCell ref="AC859:AD859"/>
    <mergeCell ref="O855:AB855"/>
    <mergeCell ref="AC855:AD855"/>
    <mergeCell ref="O856:AB856"/>
    <mergeCell ref="AC856:AD856"/>
    <mergeCell ref="O857:AB857"/>
    <mergeCell ref="AC857:AD857"/>
    <mergeCell ref="O852:AB852"/>
    <mergeCell ref="AC852:AD852"/>
    <mergeCell ref="O853:AB853"/>
    <mergeCell ref="AC853:AD853"/>
    <mergeCell ref="O854:AB854"/>
    <mergeCell ref="AC854:AD854"/>
    <mergeCell ref="O849:AB849"/>
    <mergeCell ref="AC849:AD849"/>
    <mergeCell ref="O850:AB850"/>
    <mergeCell ref="AC850:AD850"/>
    <mergeCell ref="O851:AB851"/>
    <mergeCell ref="AC851:AD851"/>
    <mergeCell ref="O846:AB846"/>
    <mergeCell ref="AC846:AD846"/>
    <mergeCell ref="O847:AB847"/>
    <mergeCell ref="AC847:AD847"/>
    <mergeCell ref="O848:AB848"/>
    <mergeCell ref="AC848:AD848"/>
    <mergeCell ref="O843:AB843"/>
    <mergeCell ref="AC843:AD843"/>
    <mergeCell ref="O844:AB844"/>
    <mergeCell ref="AC844:AD844"/>
    <mergeCell ref="O845:AB845"/>
    <mergeCell ref="AC845:AD845"/>
    <mergeCell ref="O840:AB840"/>
    <mergeCell ref="AC840:AD840"/>
    <mergeCell ref="O841:AB841"/>
    <mergeCell ref="AC841:AD841"/>
    <mergeCell ref="O842:AB842"/>
    <mergeCell ref="AC842:AD842"/>
    <mergeCell ref="O837:AB837"/>
    <mergeCell ref="AC837:AD837"/>
    <mergeCell ref="O838:AB838"/>
    <mergeCell ref="AC838:AD838"/>
    <mergeCell ref="O839:AB839"/>
    <mergeCell ref="AC839:AD839"/>
    <mergeCell ref="O834:AB834"/>
    <mergeCell ref="AC834:AD834"/>
    <mergeCell ref="O835:AB835"/>
    <mergeCell ref="AC835:AD835"/>
    <mergeCell ref="O836:AB836"/>
    <mergeCell ref="AC836:AD836"/>
    <mergeCell ref="B832:D832"/>
    <mergeCell ref="F832:I832"/>
    <mergeCell ref="J832:L832"/>
    <mergeCell ref="N832:AA832"/>
    <mergeCell ref="AC832:AD832"/>
    <mergeCell ref="O833:AB833"/>
    <mergeCell ref="AC833:AD833"/>
    <mergeCell ref="C826:AC826"/>
    <mergeCell ref="I828:P828"/>
    <mergeCell ref="S828:Y828"/>
    <mergeCell ref="A830:O830"/>
    <mergeCell ref="B831:D831"/>
    <mergeCell ref="F831:I831"/>
    <mergeCell ref="J831:L831"/>
    <mergeCell ref="N831:AA831"/>
    <mergeCell ref="AC831:AD831"/>
    <mergeCell ref="O821:AB821"/>
    <mergeCell ref="AC821:AD821"/>
    <mergeCell ref="O822:AB822"/>
    <mergeCell ref="AC822:AD822"/>
    <mergeCell ref="A825:M825"/>
    <mergeCell ref="R825:AD825"/>
    <mergeCell ref="O818:AB818"/>
    <mergeCell ref="AC818:AD818"/>
    <mergeCell ref="O819:AB819"/>
    <mergeCell ref="AC819:AD819"/>
    <mergeCell ref="O820:AB820"/>
    <mergeCell ref="AC820:AD820"/>
    <mergeCell ref="O816:AB816"/>
    <mergeCell ref="B817:D817"/>
    <mergeCell ref="F817:I817"/>
    <mergeCell ref="J817:L817"/>
    <mergeCell ref="N817:AA817"/>
    <mergeCell ref="AC817:AD817"/>
    <mergeCell ref="O813:AB813"/>
    <mergeCell ref="AC813:AD813"/>
    <mergeCell ref="O814:AB814"/>
    <mergeCell ref="AC814:AD814"/>
    <mergeCell ref="B815:D815"/>
    <mergeCell ref="F815:I815"/>
    <mergeCell ref="J815:L815"/>
    <mergeCell ref="N815:AA815"/>
    <mergeCell ref="AC815:AD815"/>
    <mergeCell ref="O811:AB811"/>
    <mergeCell ref="B812:D812"/>
    <mergeCell ref="F812:I812"/>
    <mergeCell ref="J812:L812"/>
    <mergeCell ref="N812:AA812"/>
    <mergeCell ref="AC812:AD812"/>
    <mergeCell ref="O809:AB809"/>
    <mergeCell ref="B810:D810"/>
    <mergeCell ref="F810:I810"/>
    <mergeCell ref="J810:L810"/>
    <mergeCell ref="N810:AA810"/>
    <mergeCell ref="AC810:AD810"/>
    <mergeCell ref="O807:AB807"/>
    <mergeCell ref="B808:D808"/>
    <mergeCell ref="F808:I808"/>
    <mergeCell ref="J808:L808"/>
    <mergeCell ref="N808:AA808"/>
    <mergeCell ref="AC808:AD808"/>
    <mergeCell ref="O805:AB805"/>
    <mergeCell ref="B806:D806"/>
    <mergeCell ref="F806:I806"/>
    <mergeCell ref="J806:L806"/>
    <mergeCell ref="N806:AA806"/>
    <mergeCell ref="AC806:AD806"/>
    <mergeCell ref="O803:AB803"/>
    <mergeCell ref="B804:D804"/>
    <mergeCell ref="F804:I804"/>
    <mergeCell ref="J804:L804"/>
    <mergeCell ref="N804:AA804"/>
    <mergeCell ref="AC804:AD804"/>
    <mergeCell ref="O800:AB800"/>
    <mergeCell ref="AC800:AD800"/>
    <mergeCell ref="O801:AB801"/>
    <mergeCell ref="AC801:AD801"/>
    <mergeCell ref="B802:D802"/>
    <mergeCell ref="F802:I802"/>
    <mergeCell ref="J802:L802"/>
    <mergeCell ref="N802:AA802"/>
    <mergeCell ref="AC802:AD802"/>
    <mergeCell ref="O797:AB797"/>
    <mergeCell ref="AC797:AD797"/>
    <mergeCell ref="O798:AB798"/>
    <mergeCell ref="AC798:AD798"/>
    <mergeCell ref="B799:D799"/>
    <mergeCell ref="F799:I799"/>
    <mergeCell ref="J799:L799"/>
    <mergeCell ref="N799:AA799"/>
    <mergeCell ref="AC799:AD799"/>
    <mergeCell ref="O794:AB794"/>
    <mergeCell ref="AC794:AD794"/>
    <mergeCell ref="O795:AB795"/>
    <mergeCell ref="AC795:AD795"/>
    <mergeCell ref="B796:D796"/>
    <mergeCell ref="F796:I796"/>
    <mergeCell ref="J796:L796"/>
    <mergeCell ref="N796:AA796"/>
    <mergeCell ref="AC796:AD796"/>
    <mergeCell ref="O791:AB791"/>
    <mergeCell ref="AC791:AD791"/>
    <mergeCell ref="O792:AB792"/>
    <mergeCell ref="AC792:AD792"/>
    <mergeCell ref="B793:D793"/>
    <mergeCell ref="F793:I793"/>
    <mergeCell ref="J793:L793"/>
    <mergeCell ref="N793:AA793"/>
    <mergeCell ref="AC793:AD793"/>
    <mergeCell ref="O789:AB789"/>
    <mergeCell ref="B790:D790"/>
    <mergeCell ref="F790:I790"/>
    <mergeCell ref="J790:L790"/>
    <mergeCell ref="N790:AA790"/>
    <mergeCell ref="AC790:AD790"/>
    <mergeCell ref="O786:AB786"/>
    <mergeCell ref="AC786:AD786"/>
    <mergeCell ref="O787:AB787"/>
    <mergeCell ref="AC787:AD787"/>
    <mergeCell ref="B788:D788"/>
    <mergeCell ref="F788:I788"/>
    <mergeCell ref="J788:L788"/>
    <mergeCell ref="N788:AA788"/>
    <mergeCell ref="AC788:AD788"/>
    <mergeCell ref="O784:AB784"/>
    <mergeCell ref="AC784:AD784"/>
    <mergeCell ref="B785:D785"/>
    <mergeCell ref="F785:I785"/>
    <mergeCell ref="J785:L785"/>
    <mergeCell ref="N785:AA785"/>
    <mergeCell ref="AC785:AD785"/>
    <mergeCell ref="B782:D782"/>
    <mergeCell ref="F782:I782"/>
    <mergeCell ref="J782:L782"/>
    <mergeCell ref="N782:AA782"/>
    <mergeCell ref="AC782:AD782"/>
    <mergeCell ref="O783:AB783"/>
    <mergeCell ref="AC783:AD783"/>
    <mergeCell ref="B780:D780"/>
    <mergeCell ref="F780:I780"/>
    <mergeCell ref="J780:L780"/>
    <mergeCell ref="N780:AA780"/>
    <mergeCell ref="AC780:AD780"/>
    <mergeCell ref="O781:AB781"/>
    <mergeCell ref="A778:O778"/>
    <mergeCell ref="B779:D779"/>
    <mergeCell ref="F779:I779"/>
    <mergeCell ref="J779:L779"/>
    <mergeCell ref="N779:AA779"/>
    <mergeCell ref="AC779:AD779"/>
    <mergeCell ref="O770:AB770"/>
    <mergeCell ref="A773:M773"/>
    <mergeCell ref="R773:AD773"/>
    <mergeCell ref="C774:AC774"/>
    <mergeCell ref="I776:P776"/>
    <mergeCell ref="S776:Y776"/>
    <mergeCell ref="O767:AB767"/>
    <mergeCell ref="AC767:AD767"/>
    <mergeCell ref="O768:AB768"/>
    <mergeCell ref="AC768:AD768"/>
    <mergeCell ref="B769:D769"/>
    <mergeCell ref="F769:I769"/>
    <mergeCell ref="J769:L769"/>
    <mergeCell ref="N769:AA769"/>
    <mergeCell ref="AC769:AD769"/>
    <mergeCell ref="O765:AB765"/>
    <mergeCell ref="B766:D766"/>
    <mergeCell ref="F766:I766"/>
    <mergeCell ref="J766:L766"/>
    <mergeCell ref="N766:AA766"/>
    <mergeCell ref="AC766:AD766"/>
    <mergeCell ref="O763:AB763"/>
    <mergeCell ref="B764:D764"/>
    <mergeCell ref="F764:I764"/>
    <mergeCell ref="J764:L764"/>
    <mergeCell ref="N764:AA764"/>
    <mergeCell ref="AC764:AD764"/>
    <mergeCell ref="O760:AB760"/>
    <mergeCell ref="AC760:AD760"/>
    <mergeCell ref="O761:AB761"/>
    <mergeCell ref="AC761:AD761"/>
    <mergeCell ref="B762:D762"/>
    <mergeCell ref="F762:I762"/>
    <mergeCell ref="J762:L762"/>
    <mergeCell ref="N762:AA762"/>
    <mergeCell ref="AC762:AD762"/>
    <mergeCell ref="O757:AB757"/>
    <mergeCell ref="AC757:AD757"/>
    <mergeCell ref="O758:AB758"/>
    <mergeCell ref="AC758:AD758"/>
    <mergeCell ref="B759:D759"/>
    <mergeCell ref="F759:I759"/>
    <mergeCell ref="J759:L759"/>
    <mergeCell ref="N759:AA759"/>
    <mergeCell ref="AC759:AD759"/>
    <mergeCell ref="O755:AB755"/>
    <mergeCell ref="B756:D756"/>
    <mergeCell ref="F756:I756"/>
    <mergeCell ref="J756:L756"/>
    <mergeCell ref="N756:AA756"/>
    <mergeCell ref="AC756:AD756"/>
    <mergeCell ref="O753:AB753"/>
    <mergeCell ref="B754:D754"/>
    <mergeCell ref="F754:I754"/>
    <mergeCell ref="J754:L754"/>
    <mergeCell ref="N754:AA754"/>
    <mergeCell ref="AC754:AD754"/>
    <mergeCell ref="O751:AB751"/>
    <mergeCell ref="B752:D752"/>
    <mergeCell ref="F752:I752"/>
    <mergeCell ref="J752:L752"/>
    <mergeCell ref="N752:AA752"/>
    <mergeCell ref="AC752:AD752"/>
    <mergeCell ref="O748:AB748"/>
    <mergeCell ref="AC748:AD748"/>
    <mergeCell ref="O749:AB749"/>
    <mergeCell ref="AC749:AD749"/>
    <mergeCell ref="B750:D750"/>
    <mergeCell ref="F750:I750"/>
    <mergeCell ref="J750:L750"/>
    <mergeCell ref="N750:AA750"/>
    <mergeCell ref="AC750:AD750"/>
    <mergeCell ref="O745:AB745"/>
    <mergeCell ref="AC745:AD745"/>
    <mergeCell ref="O746:AB746"/>
    <mergeCell ref="AC746:AD746"/>
    <mergeCell ref="B747:D747"/>
    <mergeCell ref="F747:I747"/>
    <mergeCell ref="J747:L747"/>
    <mergeCell ref="N747:AA747"/>
    <mergeCell ref="AC747:AD747"/>
    <mergeCell ref="O743:AB743"/>
    <mergeCell ref="B744:D744"/>
    <mergeCell ref="F744:I744"/>
    <mergeCell ref="J744:L744"/>
    <mergeCell ref="N744:AA744"/>
    <mergeCell ref="AC744:AD744"/>
    <mergeCell ref="O740:AB740"/>
    <mergeCell ref="AC740:AD740"/>
    <mergeCell ref="O741:AB741"/>
    <mergeCell ref="AC741:AD741"/>
    <mergeCell ref="B742:D742"/>
    <mergeCell ref="F742:I742"/>
    <mergeCell ref="J742:L742"/>
    <mergeCell ref="N742:AA742"/>
    <mergeCell ref="AC742:AD742"/>
    <mergeCell ref="O738:AB738"/>
    <mergeCell ref="B739:D739"/>
    <mergeCell ref="F739:I739"/>
    <mergeCell ref="J739:L739"/>
    <mergeCell ref="N739:AA739"/>
    <mergeCell ref="AC739:AD739"/>
    <mergeCell ref="O736:AB736"/>
    <mergeCell ref="B737:D737"/>
    <mergeCell ref="F737:I737"/>
    <mergeCell ref="J737:L737"/>
    <mergeCell ref="N737:AA737"/>
    <mergeCell ref="AC737:AD737"/>
    <mergeCell ref="O733:AB733"/>
    <mergeCell ref="AC733:AD733"/>
    <mergeCell ref="O734:AB734"/>
    <mergeCell ref="AC734:AD734"/>
    <mergeCell ref="B735:D735"/>
    <mergeCell ref="F735:I735"/>
    <mergeCell ref="J735:L735"/>
    <mergeCell ref="N735:AA735"/>
    <mergeCell ref="AC735:AD735"/>
    <mergeCell ref="O731:AB731"/>
    <mergeCell ref="B732:D732"/>
    <mergeCell ref="F732:I732"/>
    <mergeCell ref="J732:L732"/>
    <mergeCell ref="N732:AA732"/>
    <mergeCell ref="AC732:AD732"/>
    <mergeCell ref="O728:AB728"/>
    <mergeCell ref="AC728:AD728"/>
    <mergeCell ref="O729:AB729"/>
    <mergeCell ref="AC729:AD729"/>
    <mergeCell ref="B730:D730"/>
    <mergeCell ref="F730:I730"/>
    <mergeCell ref="J730:L730"/>
    <mergeCell ref="N730:AA730"/>
    <mergeCell ref="AC730:AD730"/>
    <mergeCell ref="O726:AB726"/>
    <mergeCell ref="AC726:AD726"/>
    <mergeCell ref="B727:D727"/>
    <mergeCell ref="F727:I727"/>
    <mergeCell ref="J727:L727"/>
    <mergeCell ref="N727:AA727"/>
    <mergeCell ref="AC727:AD727"/>
    <mergeCell ref="B724:D724"/>
    <mergeCell ref="F724:I724"/>
    <mergeCell ref="J724:L724"/>
    <mergeCell ref="N724:AA724"/>
    <mergeCell ref="AC724:AD724"/>
    <mergeCell ref="O725:AB725"/>
    <mergeCell ref="AC725:AD725"/>
    <mergeCell ref="B722:D722"/>
    <mergeCell ref="F722:I722"/>
    <mergeCell ref="J722:L722"/>
    <mergeCell ref="N722:AA722"/>
    <mergeCell ref="AC722:AD722"/>
    <mergeCell ref="O723:AB723"/>
    <mergeCell ref="B720:D720"/>
    <mergeCell ref="F720:I720"/>
    <mergeCell ref="J720:L720"/>
    <mergeCell ref="N720:AA720"/>
    <mergeCell ref="AC720:AD720"/>
    <mergeCell ref="O721:AB721"/>
    <mergeCell ref="B718:D718"/>
    <mergeCell ref="F718:I718"/>
    <mergeCell ref="J718:L718"/>
    <mergeCell ref="N718:AA718"/>
    <mergeCell ref="AC718:AD718"/>
    <mergeCell ref="O719:AB719"/>
    <mergeCell ref="A716:O716"/>
    <mergeCell ref="B717:D717"/>
    <mergeCell ref="F717:I717"/>
    <mergeCell ref="J717:L717"/>
    <mergeCell ref="N717:AA717"/>
    <mergeCell ref="AC717:AD717"/>
    <mergeCell ref="O708:AB708"/>
    <mergeCell ref="A711:M711"/>
    <mergeCell ref="R711:AD711"/>
    <mergeCell ref="C712:AC712"/>
    <mergeCell ref="I714:P714"/>
    <mergeCell ref="S714:Y714"/>
    <mergeCell ref="O706:AB706"/>
    <mergeCell ref="B707:D707"/>
    <mergeCell ref="F707:I707"/>
    <mergeCell ref="J707:L707"/>
    <mergeCell ref="N707:AA707"/>
    <mergeCell ref="AC707:AD707"/>
    <mergeCell ref="O703:AB703"/>
    <mergeCell ref="AC703:AD703"/>
    <mergeCell ref="O704:AB704"/>
    <mergeCell ref="AC704:AD704"/>
    <mergeCell ref="B705:D705"/>
    <mergeCell ref="F705:I705"/>
    <mergeCell ref="J705:L705"/>
    <mergeCell ref="N705:AA705"/>
    <mergeCell ref="AC705:AD705"/>
    <mergeCell ref="O701:AB701"/>
    <mergeCell ref="B702:D702"/>
    <mergeCell ref="F702:I702"/>
    <mergeCell ref="J702:L702"/>
    <mergeCell ref="N702:AA702"/>
    <mergeCell ref="AC702:AD702"/>
    <mergeCell ref="O698:AB698"/>
    <mergeCell ref="AC698:AD698"/>
    <mergeCell ref="O699:AB699"/>
    <mergeCell ref="AC699:AD699"/>
    <mergeCell ref="B700:D700"/>
    <mergeCell ref="F700:I700"/>
    <mergeCell ref="J700:L700"/>
    <mergeCell ref="N700:AA700"/>
    <mergeCell ref="AC700:AD700"/>
    <mergeCell ref="O696:AB696"/>
    <mergeCell ref="B697:D697"/>
    <mergeCell ref="F697:I697"/>
    <mergeCell ref="J697:L697"/>
    <mergeCell ref="N697:AA697"/>
    <mergeCell ref="AC697:AD697"/>
    <mergeCell ref="O694:AB694"/>
    <mergeCell ref="B695:D695"/>
    <mergeCell ref="F695:I695"/>
    <mergeCell ref="J695:L695"/>
    <mergeCell ref="N695:AA695"/>
    <mergeCell ref="AC695:AD695"/>
    <mergeCell ref="O691:AB691"/>
    <mergeCell ref="AC691:AD691"/>
    <mergeCell ref="O692:AB692"/>
    <mergeCell ref="AC692:AD692"/>
    <mergeCell ref="B693:D693"/>
    <mergeCell ref="F693:I693"/>
    <mergeCell ref="J693:L693"/>
    <mergeCell ref="N693:AA693"/>
    <mergeCell ref="AC693:AD693"/>
    <mergeCell ref="O689:AB689"/>
    <mergeCell ref="B690:D690"/>
    <mergeCell ref="F690:I690"/>
    <mergeCell ref="J690:L690"/>
    <mergeCell ref="N690:AA690"/>
    <mergeCell ref="AC690:AD690"/>
    <mergeCell ref="O686:AB686"/>
    <mergeCell ref="AC686:AD686"/>
    <mergeCell ref="O687:AB687"/>
    <mergeCell ref="AC687:AD687"/>
    <mergeCell ref="B688:D688"/>
    <mergeCell ref="F688:I688"/>
    <mergeCell ref="J688:L688"/>
    <mergeCell ref="N688:AA688"/>
    <mergeCell ref="AC688:AD688"/>
    <mergeCell ref="O684:AB684"/>
    <mergeCell ref="B685:D685"/>
    <mergeCell ref="F685:I685"/>
    <mergeCell ref="J685:L685"/>
    <mergeCell ref="N685:AA685"/>
    <mergeCell ref="AC685:AD685"/>
    <mergeCell ref="O682:AB682"/>
    <mergeCell ref="B683:D683"/>
    <mergeCell ref="F683:I683"/>
    <mergeCell ref="J683:L683"/>
    <mergeCell ref="N683:AA683"/>
    <mergeCell ref="AC683:AD683"/>
    <mergeCell ref="O680:AB680"/>
    <mergeCell ref="AC680:AD680"/>
    <mergeCell ref="B681:D681"/>
    <mergeCell ref="F681:I681"/>
    <mergeCell ref="J681:L681"/>
    <mergeCell ref="N681:AA681"/>
    <mergeCell ref="AC681:AD681"/>
    <mergeCell ref="O677:AB677"/>
    <mergeCell ref="AC677:AD677"/>
    <mergeCell ref="O678:AB678"/>
    <mergeCell ref="AC678:AD678"/>
    <mergeCell ref="O679:AB679"/>
    <mergeCell ref="AC679:AD679"/>
    <mergeCell ref="O674:AB674"/>
    <mergeCell ref="AC674:AD674"/>
    <mergeCell ref="O675:AB675"/>
    <mergeCell ref="AC675:AD675"/>
    <mergeCell ref="O676:AB676"/>
    <mergeCell ref="AC676:AD676"/>
    <mergeCell ref="O671:AB671"/>
    <mergeCell ref="AC671:AD671"/>
    <mergeCell ref="O672:AB672"/>
    <mergeCell ref="AC672:AD672"/>
    <mergeCell ref="O673:AB673"/>
    <mergeCell ref="AC673:AD673"/>
    <mergeCell ref="O668:AB668"/>
    <mergeCell ref="AC668:AD668"/>
    <mergeCell ref="O669:AB669"/>
    <mergeCell ref="AC669:AD669"/>
    <mergeCell ref="O670:AB670"/>
    <mergeCell ref="AC670:AD670"/>
    <mergeCell ref="B666:D666"/>
    <mergeCell ref="F666:I666"/>
    <mergeCell ref="J666:L666"/>
    <mergeCell ref="N666:AA666"/>
    <mergeCell ref="AC666:AD666"/>
    <mergeCell ref="O667:AB667"/>
    <mergeCell ref="AC667:AD667"/>
    <mergeCell ref="B664:D664"/>
    <mergeCell ref="F664:I664"/>
    <mergeCell ref="J664:L664"/>
    <mergeCell ref="N664:AA664"/>
    <mergeCell ref="AC664:AD664"/>
    <mergeCell ref="O665:AB665"/>
    <mergeCell ref="B662:D662"/>
    <mergeCell ref="F662:I662"/>
    <mergeCell ref="J662:L662"/>
    <mergeCell ref="N662:AA662"/>
    <mergeCell ref="AC662:AD662"/>
    <mergeCell ref="O663:AB663"/>
    <mergeCell ref="B660:D660"/>
    <mergeCell ref="F660:I660"/>
    <mergeCell ref="J660:L660"/>
    <mergeCell ref="N660:AA660"/>
    <mergeCell ref="AC660:AD660"/>
    <mergeCell ref="O661:AB661"/>
    <mergeCell ref="B658:D658"/>
    <mergeCell ref="F658:I658"/>
    <mergeCell ref="J658:L658"/>
    <mergeCell ref="N658:AA658"/>
    <mergeCell ref="AC658:AD658"/>
    <mergeCell ref="O659:AB659"/>
    <mergeCell ref="B656:D656"/>
    <mergeCell ref="F656:I656"/>
    <mergeCell ref="J656:L656"/>
    <mergeCell ref="N656:AA656"/>
    <mergeCell ref="AC656:AD656"/>
    <mergeCell ref="O657:AB657"/>
    <mergeCell ref="C650:AC650"/>
    <mergeCell ref="I652:P652"/>
    <mergeCell ref="S652:Y652"/>
    <mergeCell ref="A654:O654"/>
    <mergeCell ref="B655:D655"/>
    <mergeCell ref="F655:I655"/>
    <mergeCell ref="J655:L655"/>
    <mergeCell ref="N655:AA655"/>
    <mergeCell ref="AC655:AD655"/>
    <mergeCell ref="O645:AB645"/>
    <mergeCell ref="AC645:AD645"/>
    <mergeCell ref="O646:AB646"/>
    <mergeCell ref="AC646:AD646"/>
    <mergeCell ref="A649:M649"/>
    <mergeCell ref="R649:AD649"/>
    <mergeCell ref="O643:AB643"/>
    <mergeCell ref="B644:D644"/>
    <mergeCell ref="F644:I644"/>
    <mergeCell ref="J644:L644"/>
    <mergeCell ref="N644:AA644"/>
    <mergeCell ref="AC644:AD644"/>
    <mergeCell ref="O641:AB641"/>
    <mergeCell ref="B642:D642"/>
    <mergeCell ref="F642:I642"/>
    <mergeCell ref="J642:L642"/>
    <mergeCell ref="N642:AA642"/>
    <mergeCell ref="AC642:AD642"/>
    <mergeCell ref="O639:AB639"/>
    <mergeCell ref="B640:D640"/>
    <mergeCell ref="F640:I640"/>
    <mergeCell ref="J640:L640"/>
    <mergeCell ref="N640:AA640"/>
    <mergeCell ref="AC640:AD640"/>
    <mergeCell ref="O637:AB637"/>
    <mergeCell ref="AC637:AD637"/>
    <mergeCell ref="B638:D638"/>
    <mergeCell ref="F638:I638"/>
    <mergeCell ref="J638:L638"/>
    <mergeCell ref="N638:AA638"/>
    <mergeCell ref="AC638:AD638"/>
    <mergeCell ref="B635:D635"/>
    <mergeCell ref="F635:I635"/>
    <mergeCell ref="J635:L635"/>
    <mergeCell ref="N635:AA635"/>
    <mergeCell ref="AC635:AD635"/>
    <mergeCell ref="O636:AB636"/>
    <mergeCell ref="AC636:AD636"/>
    <mergeCell ref="B633:D633"/>
    <mergeCell ref="F633:I633"/>
    <mergeCell ref="J633:L633"/>
    <mergeCell ref="N633:AA633"/>
    <mergeCell ref="AC633:AD633"/>
    <mergeCell ref="O634:AB634"/>
    <mergeCell ref="B631:D631"/>
    <mergeCell ref="F631:I631"/>
    <mergeCell ref="J631:L631"/>
    <mergeCell ref="N631:AA631"/>
    <mergeCell ref="AC631:AD631"/>
    <mergeCell ref="O632:AB632"/>
    <mergeCell ref="B629:D629"/>
    <mergeCell ref="F629:I629"/>
    <mergeCell ref="J629:L629"/>
    <mergeCell ref="N629:AA629"/>
    <mergeCell ref="AC629:AD629"/>
    <mergeCell ref="O630:AB630"/>
    <mergeCell ref="B627:D627"/>
    <mergeCell ref="F627:I627"/>
    <mergeCell ref="J627:L627"/>
    <mergeCell ref="N627:AA627"/>
    <mergeCell ref="AC627:AD627"/>
    <mergeCell ref="O628:AB628"/>
    <mergeCell ref="B625:D625"/>
    <mergeCell ref="F625:I625"/>
    <mergeCell ref="J625:L625"/>
    <mergeCell ref="N625:AA625"/>
    <mergeCell ref="AC625:AD625"/>
    <mergeCell ref="O626:AB626"/>
    <mergeCell ref="O622:AB622"/>
    <mergeCell ref="AC622:AD622"/>
    <mergeCell ref="O623:AB623"/>
    <mergeCell ref="AC623:AD623"/>
    <mergeCell ref="O624:AB624"/>
    <mergeCell ref="AC624:AD624"/>
    <mergeCell ref="O620:AB620"/>
    <mergeCell ref="B621:D621"/>
    <mergeCell ref="F621:I621"/>
    <mergeCell ref="J621:L621"/>
    <mergeCell ref="N621:AA621"/>
    <mergeCell ref="AC621:AD621"/>
    <mergeCell ref="O618:AB618"/>
    <mergeCell ref="AC618:AD618"/>
    <mergeCell ref="B619:D619"/>
    <mergeCell ref="F619:I619"/>
    <mergeCell ref="J619:L619"/>
    <mergeCell ref="N619:AA619"/>
    <mergeCell ref="AC619:AD619"/>
    <mergeCell ref="O615:AB615"/>
    <mergeCell ref="AC615:AD615"/>
    <mergeCell ref="O616:AB616"/>
    <mergeCell ref="AC616:AD616"/>
    <mergeCell ref="O617:AB617"/>
    <mergeCell ref="AC617:AD617"/>
    <mergeCell ref="O612:AB612"/>
    <mergeCell ref="AC612:AD612"/>
    <mergeCell ref="O613:AB613"/>
    <mergeCell ref="AC613:AD613"/>
    <mergeCell ref="B614:D614"/>
    <mergeCell ref="F614:I614"/>
    <mergeCell ref="J614:L614"/>
    <mergeCell ref="N614:AA614"/>
    <mergeCell ref="AC614:AD614"/>
    <mergeCell ref="B610:D610"/>
    <mergeCell ref="F610:I610"/>
    <mergeCell ref="J610:L610"/>
    <mergeCell ref="N610:AA610"/>
    <mergeCell ref="AC610:AD610"/>
    <mergeCell ref="O611:AB611"/>
    <mergeCell ref="AC611:AD611"/>
    <mergeCell ref="B608:D608"/>
    <mergeCell ref="F608:I608"/>
    <mergeCell ref="J608:L608"/>
    <mergeCell ref="N608:AA608"/>
    <mergeCell ref="AC608:AD608"/>
    <mergeCell ref="O609:AB609"/>
    <mergeCell ref="B606:D606"/>
    <mergeCell ref="F606:I606"/>
    <mergeCell ref="J606:L606"/>
    <mergeCell ref="N606:AA606"/>
    <mergeCell ref="AC606:AD606"/>
    <mergeCell ref="O607:AB607"/>
    <mergeCell ref="B604:D604"/>
    <mergeCell ref="F604:I604"/>
    <mergeCell ref="J604:L604"/>
    <mergeCell ref="N604:AA604"/>
    <mergeCell ref="AC604:AD604"/>
    <mergeCell ref="O605:AB605"/>
    <mergeCell ref="B602:D602"/>
    <mergeCell ref="F602:I602"/>
    <mergeCell ref="J602:L602"/>
    <mergeCell ref="N602:AA602"/>
    <mergeCell ref="AC602:AD602"/>
    <mergeCell ref="O603:AB603"/>
    <mergeCell ref="B600:D600"/>
    <mergeCell ref="F600:I600"/>
    <mergeCell ref="J600:L600"/>
    <mergeCell ref="N600:AA600"/>
    <mergeCell ref="AC600:AD600"/>
    <mergeCell ref="O601:AB601"/>
    <mergeCell ref="B598:D598"/>
    <mergeCell ref="F598:I598"/>
    <mergeCell ref="J598:L598"/>
    <mergeCell ref="N598:AA598"/>
    <mergeCell ref="AC598:AD598"/>
    <mergeCell ref="O599:AB599"/>
    <mergeCell ref="B596:D596"/>
    <mergeCell ref="F596:I596"/>
    <mergeCell ref="J596:L596"/>
    <mergeCell ref="N596:AA596"/>
    <mergeCell ref="AC596:AD596"/>
    <mergeCell ref="O597:AB597"/>
    <mergeCell ref="B594:D594"/>
    <mergeCell ref="F594:I594"/>
    <mergeCell ref="J594:L594"/>
    <mergeCell ref="N594:AA594"/>
    <mergeCell ref="AC594:AD594"/>
    <mergeCell ref="O595:AB595"/>
    <mergeCell ref="A592:O592"/>
    <mergeCell ref="B593:D593"/>
    <mergeCell ref="F593:I593"/>
    <mergeCell ref="J593:L593"/>
    <mergeCell ref="N593:AA593"/>
    <mergeCell ref="AC593:AD593"/>
    <mergeCell ref="O584:AB584"/>
    <mergeCell ref="A587:M587"/>
    <mergeCell ref="R587:AD587"/>
    <mergeCell ref="C588:AC588"/>
    <mergeCell ref="I590:P590"/>
    <mergeCell ref="S590:Y590"/>
    <mergeCell ref="O582:AB582"/>
    <mergeCell ref="B583:D583"/>
    <mergeCell ref="F583:I583"/>
    <mergeCell ref="J583:L583"/>
    <mergeCell ref="N583:AA583"/>
    <mergeCell ref="AC583:AD583"/>
    <mergeCell ref="O580:AB580"/>
    <mergeCell ref="B581:D581"/>
    <mergeCell ref="F581:I581"/>
    <mergeCell ref="J581:L581"/>
    <mergeCell ref="N581:AA581"/>
    <mergeCell ref="AC581:AD581"/>
    <mergeCell ref="O578:AB578"/>
    <mergeCell ref="B579:D579"/>
    <mergeCell ref="F579:I579"/>
    <mergeCell ref="J579:L579"/>
    <mergeCell ref="N579:AA579"/>
    <mergeCell ref="AC579:AD579"/>
    <mergeCell ref="O575:AB575"/>
    <mergeCell ref="AC575:AD575"/>
    <mergeCell ref="O576:AB576"/>
    <mergeCell ref="AC576:AD576"/>
    <mergeCell ref="B577:D577"/>
    <mergeCell ref="F577:I577"/>
    <mergeCell ref="J577:L577"/>
    <mergeCell ref="N577:AA577"/>
    <mergeCell ref="AC577:AD577"/>
    <mergeCell ref="O573:AB573"/>
    <mergeCell ref="B574:D574"/>
    <mergeCell ref="F574:I574"/>
    <mergeCell ref="J574:L574"/>
    <mergeCell ref="N574:AA574"/>
    <mergeCell ref="AC574:AD574"/>
    <mergeCell ref="O571:AB571"/>
    <mergeCell ref="B572:D572"/>
    <mergeCell ref="F572:I572"/>
    <mergeCell ref="J572:L572"/>
    <mergeCell ref="N572:AA572"/>
    <mergeCell ref="AC572:AD572"/>
    <mergeCell ref="O569:AB569"/>
    <mergeCell ref="B570:D570"/>
    <mergeCell ref="F570:I570"/>
    <mergeCell ref="J570:L570"/>
    <mergeCell ref="N570:AA570"/>
    <mergeCell ref="AC570:AD570"/>
    <mergeCell ref="O567:AB567"/>
    <mergeCell ref="B568:D568"/>
    <mergeCell ref="F568:I568"/>
    <mergeCell ref="J568:L568"/>
    <mergeCell ref="N568:AA568"/>
    <mergeCell ref="AC568:AD568"/>
    <mergeCell ref="O565:AB565"/>
    <mergeCell ref="B566:D566"/>
    <mergeCell ref="F566:I566"/>
    <mergeCell ref="J566:L566"/>
    <mergeCell ref="N566:AA566"/>
    <mergeCell ref="AC566:AD566"/>
    <mergeCell ref="O562:AB562"/>
    <mergeCell ref="AC562:AD562"/>
    <mergeCell ref="O563:AB563"/>
    <mergeCell ref="AC563:AD563"/>
    <mergeCell ref="B564:D564"/>
    <mergeCell ref="F564:I564"/>
    <mergeCell ref="J564:L564"/>
    <mergeCell ref="N564:AA564"/>
    <mergeCell ref="AC564:AD564"/>
    <mergeCell ref="O560:AB560"/>
    <mergeCell ref="B561:D561"/>
    <mergeCell ref="F561:I561"/>
    <mergeCell ref="J561:L561"/>
    <mergeCell ref="N561:AA561"/>
    <mergeCell ref="AC561:AD561"/>
    <mergeCell ref="O558:AB558"/>
    <mergeCell ref="B559:D559"/>
    <mergeCell ref="F559:I559"/>
    <mergeCell ref="J559:L559"/>
    <mergeCell ref="N559:AA559"/>
    <mergeCell ref="AC559:AD559"/>
    <mergeCell ref="O555:AB555"/>
    <mergeCell ref="AC555:AD555"/>
    <mergeCell ref="O556:AB556"/>
    <mergeCell ref="AC556:AD556"/>
    <mergeCell ref="B557:D557"/>
    <mergeCell ref="F557:I557"/>
    <mergeCell ref="J557:L557"/>
    <mergeCell ref="N557:AA557"/>
    <mergeCell ref="AC557:AD557"/>
    <mergeCell ref="O553:AB553"/>
    <mergeCell ref="B554:D554"/>
    <mergeCell ref="F554:I554"/>
    <mergeCell ref="J554:L554"/>
    <mergeCell ref="N554:AA554"/>
    <mergeCell ref="AC554:AD554"/>
    <mergeCell ref="O551:AB551"/>
    <mergeCell ref="B552:D552"/>
    <mergeCell ref="F552:I552"/>
    <mergeCell ref="J552:L552"/>
    <mergeCell ref="N552:AA552"/>
    <mergeCell ref="AC552:AD552"/>
    <mergeCell ref="O549:AB549"/>
    <mergeCell ref="B550:D550"/>
    <mergeCell ref="F550:I550"/>
    <mergeCell ref="J550:L550"/>
    <mergeCell ref="N550:AA550"/>
    <mergeCell ref="AC550:AD550"/>
    <mergeCell ref="O546:AB546"/>
    <mergeCell ref="AC546:AD546"/>
    <mergeCell ref="O547:AB547"/>
    <mergeCell ref="AC547:AD547"/>
    <mergeCell ref="B548:D548"/>
    <mergeCell ref="F548:I548"/>
    <mergeCell ref="J548:L548"/>
    <mergeCell ref="N548:AA548"/>
    <mergeCell ref="AC548:AD548"/>
    <mergeCell ref="O544:AB544"/>
    <mergeCell ref="B545:D545"/>
    <mergeCell ref="F545:I545"/>
    <mergeCell ref="J545:L545"/>
    <mergeCell ref="N545:AA545"/>
    <mergeCell ref="AC545:AD545"/>
    <mergeCell ref="O542:AB542"/>
    <mergeCell ref="B543:D543"/>
    <mergeCell ref="F543:I543"/>
    <mergeCell ref="J543:L543"/>
    <mergeCell ref="N543:AA543"/>
    <mergeCell ref="AC543:AD543"/>
    <mergeCell ref="O540:AB540"/>
    <mergeCell ref="B541:D541"/>
    <mergeCell ref="F541:I541"/>
    <mergeCell ref="J541:L541"/>
    <mergeCell ref="N541:AA541"/>
    <mergeCell ref="AC541:AD541"/>
    <mergeCell ref="O538:AB538"/>
    <mergeCell ref="B539:D539"/>
    <mergeCell ref="F539:I539"/>
    <mergeCell ref="J539:L539"/>
    <mergeCell ref="N539:AA539"/>
    <mergeCell ref="AC539:AD539"/>
    <mergeCell ref="O536:AB536"/>
    <mergeCell ref="AC536:AD536"/>
    <mergeCell ref="B537:D537"/>
    <mergeCell ref="F537:I537"/>
    <mergeCell ref="J537:L537"/>
    <mergeCell ref="N537:AA537"/>
    <mergeCell ref="AC537:AD537"/>
    <mergeCell ref="B534:D534"/>
    <mergeCell ref="F534:I534"/>
    <mergeCell ref="J534:L534"/>
    <mergeCell ref="N534:AA534"/>
    <mergeCell ref="AC534:AD534"/>
    <mergeCell ref="O535:AB535"/>
    <mergeCell ref="AC535:AD535"/>
    <mergeCell ref="B532:D532"/>
    <mergeCell ref="F532:I532"/>
    <mergeCell ref="J532:L532"/>
    <mergeCell ref="N532:AA532"/>
    <mergeCell ref="AC532:AD532"/>
    <mergeCell ref="O533:AB533"/>
    <mergeCell ref="A530:O530"/>
    <mergeCell ref="B531:D531"/>
    <mergeCell ref="F531:I531"/>
    <mergeCell ref="J531:L531"/>
    <mergeCell ref="N531:AA531"/>
    <mergeCell ref="AC531:AD531"/>
    <mergeCell ref="O522:AB522"/>
    <mergeCell ref="A525:M525"/>
    <mergeCell ref="R525:AD525"/>
    <mergeCell ref="C526:AC526"/>
    <mergeCell ref="I528:P528"/>
    <mergeCell ref="S528:Y528"/>
    <mergeCell ref="O520:AB520"/>
    <mergeCell ref="B521:D521"/>
    <mergeCell ref="F521:I521"/>
    <mergeCell ref="J521:L521"/>
    <mergeCell ref="N521:AA521"/>
    <mergeCell ref="AC521:AD521"/>
    <mergeCell ref="O518:AB518"/>
    <mergeCell ref="B519:D519"/>
    <mergeCell ref="F519:I519"/>
    <mergeCell ref="J519:L519"/>
    <mergeCell ref="N519:AA519"/>
    <mergeCell ref="AC519:AD519"/>
    <mergeCell ref="O516:AB516"/>
    <mergeCell ref="B517:D517"/>
    <mergeCell ref="F517:I517"/>
    <mergeCell ref="J517:L517"/>
    <mergeCell ref="N517:AA517"/>
    <mergeCell ref="AC517:AD517"/>
    <mergeCell ref="O514:AB514"/>
    <mergeCell ref="B515:D515"/>
    <mergeCell ref="F515:I515"/>
    <mergeCell ref="J515:L515"/>
    <mergeCell ref="N515:AA515"/>
    <mergeCell ref="AC515:AD515"/>
    <mergeCell ref="O512:AB512"/>
    <mergeCell ref="B513:D513"/>
    <mergeCell ref="F513:I513"/>
    <mergeCell ref="J513:L513"/>
    <mergeCell ref="N513:AA513"/>
    <mergeCell ref="AC513:AD513"/>
    <mergeCell ref="O510:AB510"/>
    <mergeCell ref="B511:D511"/>
    <mergeCell ref="F511:I511"/>
    <mergeCell ref="J511:L511"/>
    <mergeCell ref="N511:AA511"/>
    <mergeCell ref="AC511:AD511"/>
    <mergeCell ref="O508:AB508"/>
    <mergeCell ref="B509:D509"/>
    <mergeCell ref="F509:I509"/>
    <mergeCell ref="J509:L509"/>
    <mergeCell ref="N509:AA509"/>
    <mergeCell ref="AC509:AD509"/>
    <mergeCell ref="O505:AB505"/>
    <mergeCell ref="AC505:AD505"/>
    <mergeCell ref="O506:AB506"/>
    <mergeCell ref="AC506:AD506"/>
    <mergeCell ref="B507:D507"/>
    <mergeCell ref="F507:I507"/>
    <mergeCell ref="J507:L507"/>
    <mergeCell ref="N507:AA507"/>
    <mergeCell ref="AC507:AD507"/>
    <mergeCell ref="O503:AB503"/>
    <mergeCell ref="B504:D504"/>
    <mergeCell ref="F504:I504"/>
    <mergeCell ref="J504:L504"/>
    <mergeCell ref="N504:AA504"/>
    <mergeCell ref="AC504:AD504"/>
    <mergeCell ref="O501:AB501"/>
    <mergeCell ref="B502:D502"/>
    <mergeCell ref="F502:I502"/>
    <mergeCell ref="J502:L502"/>
    <mergeCell ref="N502:AA502"/>
    <mergeCell ref="AC502:AD502"/>
    <mergeCell ref="O499:AB499"/>
    <mergeCell ref="B500:D500"/>
    <mergeCell ref="F500:I500"/>
    <mergeCell ref="J500:L500"/>
    <mergeCell ref="N500:AA500"/>
    <mergeCell ref="AC500:AD500"/>
    <mergeCell ref="O496:AB496"/>
    <mergeCell ref="AC496:AD496"/>
    <mergeCell ref="O497:AB497"/>
    <mergeCell ref="AC497:AD497"/>
    <mergeCell ref="B498:D498"/>
    <mergeCell ref="F498:I498"/>
    <mergeCell ref="J498:L498"/>
    <mergeCell ref="N498:AA498"/>
    <mergeCell ref="AC498:AD498"/>
    <mergeCell ref="O494:AB494"/>
    <mergeCell ref="B495:D495"/>
    <mergeCell ref="F495:I495"/>
    <mergeCell ref="J495:L495"/>
    <mergeCell ref="N495:AA495"/>
    <mergeCell ref="AC495:AD495"/>
    <mergeCell ref="O492:AB492"/>
    <mergeCell ref="AC492:AD492"/>
    <mergeCell ref="B493:D493"/>
    <mergeCell ref="F493:I493"/>
    <mergeCell ref="J493:L493"/>
    <mergeCell ref="N493:AA493"/>
    <mergeCell ref="AC493:AD493"/>
    <mergeCell ref="O489:AB489"/>
    <mergeCell ref="AC489:AD489"/>
    <mergeCell ref="O490:AB490"/>
    <mergeCell ref="AC490:AD490"/>
    <mergeCell ref="O491:AB491"/>
    <mergeCell ref="AC491:AD491"/>
    <mergeCell ref="O486:AB486"/>
    <mergeCell ref="AC486:AD486"/>
    <mergeCell ref="O487:AB487"/>
    <mergeCell ref="AC487:AD487"/>
    <mergeCell ref="O488:AB488"/>
    <mergeCell ref="AC488:AD488"/>
    <mergeCell ref="O483:AB483"/>
    <mergeCell ref="AC483:AD483"/>
    <mergeCell ref="O484:AB484"/>
    <mergeCell ref="AC484:AD484"/>
    <mergeCell ref="B485:D485"/>
    <mergeCell ref="F485:I485"/>
    <mergeCell ref="J485:L485"/>
    <mergeCell ref="N485:AA485"/>
    <mergeCell ref="AC485:AD485"/>
    <mergeCell ref="O480:AB480"/>
    <mergeCell ref="AC480:AD480"/>
    <mergeCell ref="O481:AB481"/>
    <mergeCell ref="AC481:AD481"/>
    <mergeCell ref="O482:AB482"/>
    <mergeCell ref="AC482:AD482"/>
    <mergeCell ref="B478:D478"/>
    <mergeCell ref="F478:I478"/>
    <mergeCell ref="J478:L478"/>
    <mergeCell ref="N478:AA478"/>
    <mergeCell ref="AC478:AD478"/>
    <mergeCell ref="O479:AB479"/>
    <mergeCell ref="AC479:AD479"/>
    <mergeCell ref="B476:D476"/>
    <mergeCell ref="F476:I476"/>
    <mergeCell ref="J476:L476"/>
    <mergeCell ref="N476:AA476"/>
    <mergeCell ref="AC476:AD476"/>
    <mergeCell ref="O477:AB477"/>
    <mergeCell ref="B474:D474"/>
    <mergeCell ref="F474:I474"/>
    <mergeCell ref="J474:L474"/>
    <mergeCell ref="N474:AA474"/>
    <mergeCell ref="AC474:AD474"/>
    <mergeCell ref="O475:AB475"/>
    <mergeCell ref="B472:D472"/>
    <mergeCell ref="F472:I472"/>
    <mergeCell ref="J472:L472"/>
    <mergeCell ref="N472:AA472"/>
    <mergeCell ref="AC472:AD472"/>
    <mergeCell ref="O473:AB473"/>
    <mergeCell ref="B470:D470"/>
    <mergeCell ref="F470:I470"/>
    <mergeCell ref="J470:L470"/>
    <mergeCell ref="N470:AA470"/>
    <mergeCell ref="AC470:AD470"/>
    <mergeCell ref="O471:AB471"/>
    <mergeCell ref="A468:O468"/>
    <mergeCell ref="B469:D469"/>
    <mergeCell ref="F469:I469"/>
    <mergeCell ref="J469:L469"/>
    <mergeCell ref="N469:AA469"/>
    <mergeCell ref="AC469:AD469"/>
    <mergeCell ref="O460:AB460"/>
    <mergeCell ref="A463:M463"/>
    <mergeCell ref="R463:AD463"/>
    <mergeCell ref="C464:AC464"/>
    <mergeCell ref="I466:P466"/>
    <mergeCell ref="S466:Y466"/>
    <mergeCell ref="O458:AB458"/>
    <mergeCell ref="B459:D459"/>
    <mergeCell ref="F459:I459"/>
    <mergeCell ref="J459:L459"/>
    <mergeCell ref="N459:AA459"/>
    <mergeCell ref="AC459:AD459"/>
    <mergeCell ref="O456:AB456"/>
    <mergeCell ref="B457:D457"/>
    <mergeCell ref="F457:I457"/>
    <mergeCell ref="J457:L457"/>
    <mergeCell ref="N457:AA457"/>
    <mergeCell ref="AC457:AD457"/>
    <mergeCell ref="O454:AB454"/>
    <mergeCell ref="B455:D455"/>
    <mergeCell ref="F455:I455"/>
    <mergeCell ref="J455:L455"/>
    <mergeCell ref="N455:AA455"/>
    <mergeCell ref="AC455:AD455"/>
    <mergeCell ref="O452:AB452"/>
    <mergeCell ref="AC452:AD452"/>
    <mergeCell ref="B453:D453"/>
    <mergeCell ref="F453:I453"/>
    <mergeCell ref="J453:L453"/>
    <mergeCell ref="N453:AA453"/>
    <mergeCell ref="AC453:AD453"/>
    <mergeCell ref="B450:D450"/>
    <mergeCell ref="F450:I450"/>
    <mergeCell ref="J450:L450"/>
    <mergeCell ref="N450:AA450"/>
    <mergeCell ref="AC450:AD450"/>
    <mergeCell ref="O451:AB451"/>
    <mergeCell ref="AC451:AD451"/>
    <mergeCell ref="B448:D448"/>
    <mergeCell ref="F448:I448"/>
    <mergeCell ref="J448:L448"/>
    <mergeCell ref="N448:AA448"/>
    <mergeCell ref="AC448:AD448"/>
    <mergeCell ref="O449:AB449"/>
    <mergeCell ref="B446:D446"/>
    <mergeCell ref="F446:I446"/>
    <mergeCell ref="J446:L446"/>
    <mergeCell ref="N446:AA446"/>
    <mergeCell ref="AC446:AD446"/>
    <mergeCell ref="O447:AB447"/>
    <mergeCell ref="B444:D444"/>
    <mergeCell ref="F444:I444"/>
    <mergeCell ref="J444:L444"/>
    <mergeCell ref="N444:AA444"/>
    <mergeCell ref="AC444:AD444"/>
    <mergeCell ref="O445:AB445"/>
    <mergeCell ref="B442:D442"/>
    <mergeCell ref="F442:I442"/>
    <mergeCell ref="J442:L442"/>
    <mergeCell ref="N442:AA442"/>
    <mergeCell ref="AC442:AD442"/>
    <mergeCell ref="O443:AB443"/>
    <mergeCell ref="O439:AB439"/>
    <mergeCell ref="AC439:AD439"/>
    <mergeCell ref="O440:AB440"/>
    <mergeCell ref="AC440:AD440"/>
    <mergeCell ref="O441:AB441"/>
    <mergeCell ref="AC441:AD441"/>
    <mergeCell ref="O436:AB436"/>
    <mergeCell ref="AC436:AD436"/>
    <mergeCell ref="O437:AB437"/>
    <mergeCell ref="AC437:AD437"/>
    <mergeCell ref="O438:AB438"/>
    <mergeCell ref="AC438:AD438"/>
    <mergeCell ref="O433:AB433"/>
    <mergeCell ref="AC433:AD433"/>
    <mergeCell ref="O434:AB434"/>
    <mergeCell ref="AC434:AD434"/>
    <mergeCell ref="O435:AB435"/>
    <mergeCell ref="AC435:AD435"/>
    <mergeCell ref="O430:AB430"/>
    <mergeCell ref="AC430:AD430"/>
    <mergeCell ref="O431:AB431"/>
    <mergeCell ref="AC431:AD431"/>
    <mergeCell ref="O432:AB432"/>
    <mergeCell ref="AC432:AD432"/>
    <mergeCell ref="O427:AB427"/>
    <mergeCell ref="AC427:AD427"/>
    <mergeCell ref="O428:AB428"/>
    <mergeCell ref="AC428:AD428"/>
    <mergeCell ref="O429:AB429"/>
    <mergeCell ref="AC429:AD429"/>
    <mergeCell ref="O424:AB424"/>
    <mergeCell ref="AC424:AD424"/>
    <mergeCell ref="O425:AB425"/>
    <mergeCell ref="AC425:AD425"/>
    <mergeCell ref="O426:AB426"/>
    <mergeCell ref="AC426:AD426"/>
    <mergeCell ref="O421:AB421"/>
    <mergeCell ref="AC421:AD421"/>
    <mergeCell ref="O422:AB422"/>
    <mergeCell ref="AC422:AD422"/>
    <mergeCell ref="O423:AB423"/>
    <mergeCell ref="AC423:AD423"/>
    <mergeCell ref="O418:AB418"/>
    <mergeCell ref="AC418:AD418"/>
    <mergeCell ref="O419:AB419"/>
    <mergeCell ref="AC419:AD419"/>
    <mergeCell ref="B420:D420"/>
    <mergeCell ref="F420:I420"/>
    <mergeCell ref="J420:L420"/>
    <mergeCell ref="N420:AA420"/>
    <mergeCell ref="AC420:AD420"/>
    <mergeCell ref="B416:D416"/>
    <mergeCell ref="F416:I416"/>
    <mergeCell ref="J416:L416"/>
    <mergeCell ref="N416:AA416"/>
    <mergeCell ref="AC416:AD416"/>
    <mergeCell ref="O417:AB417"/>
    <mergeCell ref="AC417:AD417"/>
    <mergeCell ref="O413:AB413"/>
    <mergeCell ref="AC413:AD413"/>
    <mergeCell ref="O414:AB414"/>
    <mergeCell ref="AC414:AD414"/>
    <mergeCell ref="O415:AB415"/>
    <mergeCell ref="AC415:AD415"/>
    <mergeCell ref="O410:AB410"/>
    <mergeCell ref="AC410:AD410"/>
    <mergeCell ref="O411:AB411"/>
    <mergeCell ref="AC411:AD411"/>
    <mergeCell ref="B412:D412"/>
    <mergeCell ref="F412:I412"/>
    <mergeCell ref="J412:L412"/>
    <mergeCell ref="N412:AA412"/>
    <mergeCell ref="AC412:AD412"/>
    <mergeCell ref="B408:D408"/>
    <mergeCell ref="F408:I408"/>
    <mergeCell ref="J408:L408"/>
    <mergeCell ref="N408:AA408"/>
    <mergeCell ref="AC408:AD408"/>
    <mergeCell ref="B409:D409"/>
    <mergeCell ref="F409:I409"/>
    <mergeCell ref="J409:L409"/>
    <mergeCell ref="N409:AA409"/>
    <mergeCell ref="AC409:AD409"/>
    <mergeCell ref="A402:M402"/>
    <mergeCell ref="R402:AD402"/>
    <mergeCell ref="C403:AC403"/>
    <mergeCell ref="I405:P405"/>
    <mergeCell ref="S405:Y405"/>
    <mergeCell ref="A407:O407"/>
    <mergeCell ref="B398:D398"/>
    <mergeCell ref="F398:I398"/>
    <mergeCell ref="J398:L398"/>
    <mergeCell ref="N398:AA398"/>
    <mergeCell ref="AC398:AD398"/>
    <mergeCell ref="O399:AB399"/>
    <mergeCell ref="O395:AB395"/>
    <mergeCell ref="AC395:AD395"/>
    <mergeCell ref="O396:AB396"/>
    <mergeCell ref="AC396:AD396"/>
    <mergeCell ref="O397:AB397"/>
    <mergeCell ref="AC397:AD397"/>
    <mergeCell ref="O392:AB392"/>
    <mergeCell ref="AC392:AD392"/>
    <mergeCell ref="O393:AB393"/>
    <mergeCell ref="AC393:AD393"/>
    <mergeCell ref="B394:D394"/>
    <mergeCell ref="F394:I394"/>
    <mergeCell ref="J394:L394"/>
    <mergeCell ref="N394:AA394"/>
    <mergeCell ref="AC394:AD394"/>
    <mergeCell ref="O390:AB390"/>
    <mergeCell ref="B391:D391"/>
    <mergeCell ref="F391:I391"/>
    <mergeCell ref="J391:L391"/>
    <mergeCell ref="N391:AA391"/>
    <mergeCell ref="AC391:AD391"/>
    <mergeCell ref="O388:AB388"/>
    <mergeCell ref="B389:D389"/>
    <mergeCell ref="F389:I389"/>
    <mergeCell ref="J389:L389"/>
    <mergeCell ref="N389:AA389"/>
    <mergeCell ref="AC389:AD389"/>
    <mergeCell ref="O386:AB386"/>
    <mergeCell ref="B387:D387"/>
    <mergeCell ref="F387:I387"/>
    <mergeCell ref="J387:L387"/>
    <mergeCell ref="N387:AA387"/>
    <mergeCell ref="AC387:AD387"/>
    <mergeCell ref="O384:AB384"/>
    <mergeCell ref="AC384:AD384"/>
    <mergeCell ref="B385:D385"/>
    <mergeCell ref="F385:I385"/>
    <mergeCell ref="J385:L385"/>
    <mergeCell ref="N385:AA385"/>
    <mergeCell ref="AC385:AD385"/>
    <mergeCell ref="O381:AB381"/>
    <mergeCell ref="AC381:AD381"/>
    <mergeCell ref="O382:AB382"/>
    <mergeCell ref="AC382:AD382"/>
    <mergeCell ref="O383:AB383"/>
    <mergeCell ref="AC383:AD383"/>
    <mergeCell ref="O378:AB378"/>
    <mergeCell ref="AC378:AD378"/>
    <mergeCell ref="O379:AB379"/>
    <mergeCell ref="AC379:AD379"/>
    <mergeCell ref="O380:AB380"/>
    <mergeCell ref="AC380:AD380"/>
    <mergeCell ref="B376:D376"/>
    <mergeCell ref="F376:I376"/>
    <mergeCell ref="J376:L376"/>
    <mergeCell ref="N376:AA376"/>
    <mergeCell ref="AC376:AD376"/>
    <mergeCell ref="O377:AB377"/>
    <mergeCell ref="AC377:AD377"/>
    <mergeCell ref="O373:AB373"/>
    <mergeCell ref="AC373:AD373"/>
    <mergeCell ref="O374:AB374"/>
    <mergeCell ref="AC374:AD374"/>
    <mergeCell ref="O375:AB375"/>
    <mergeCell ref="AC375:AD375"/>
    <mergeCell ref="O371:AB371"/>
    <mergeCell ref="B372:D372"/>
    <mergeCell ref="F372:I372"/>
    <mergeCell ref="J372:L372"/>
    <mergeCell ref="N372:AA372"/>
    <mergeCell ref="AC372:AD372"/>
    <mergeCell ref="O368:AB368"/>
    <mergeCell ref="AC368:AD368"/>
    <mergeCell ref="O369:AB369"/>
    <mergeCell ref="AC369:AD369"/>
    <mergeCell ref="B370:D370"/>
    <mergeCell ref="F370:I370"/>
    <mergeCell ref="J370:L370"/>
    <mergeCell ref="N370:AA370"/>
    <mergeCell ref="AC370:AD370"/>
    <mergeCell ref="B366:D366"/>
    <mergeCell ref="F366:I366"/>
    <mergeCell ref="J366:L366"/>
    <mergeCell ref="N366:AA366"/>
    <mergeCell ref="AC366:AD366"/>
    <mergeCell ref="O367:AB367"/>
    <mergeCell ref="AC367:AD367"/>
    <mergeCell ref="B364:D364"/>
    <mergeCell ref="F364:I364"/>
    <mergeCell ref="J364:L364"/>
    <mergeCell ref="N364:AA364"/>
    <mergeCell ref="AC364:AD364"/>
    <mergeCell ref="O365:AB365"/>
    <mergeCell ref="B362:D362"/>
    <mergeCell ref="F362:I362"/>
    <mergeCell ref="J362:L362"/>
    <mergeCell ref="N362:AA362"/>
    <mergeCell ref="AC362:AD362"/>
    <mergeCell ref="O363:AB363"/>
    <mergeCell ref="B360:D360"/>
    <mergeCell ref="F360:I360"/>
    <mergeCell ref="J360:L360"/>
    <mergeCell ref="N360:AA360"/>
    <mergeCell ref="AC360:AD360"/>
    <mergeCell ref="O361:AB361"/>
    <mergeCell ref="O357:AB357"/>
    <mergeCell ref="AC357:AD357"/>
    <mergeCell ref="O358:AB358"/>
    <mergeCell ref="AC358:AD358"/>
    <mergeCell ref="O359:AB359"/>
    <mergeCell ref="AC359:AD359"/>
    <mergeCell ref="O355:AB355"/>
    <mergeCell ref="B356:D356"/>
    <mergeCell ref="F356:I356"/>
    <mergeCell ref="J356:L356"/>
    <mergeCell ref="N356:AA356"/>
    <mergeCell ref="AC356:AD356"/>
    <mergeCell ref="O353:AB353"/>
    <mergeCell ref="B354:D354"/>
    <mergeCell ref="F354:I354"/>
    <mergeCell ref="J354:L354"/>
    <mergeCell ref="N354:AA354"/>
    <mergeCell ref="AC354:AD354"/>
    <mergeCell ref="O351:AB351"/>
    <mergeCell ref="AC351:AD351"/>
    <mergeCell ref="B352:D352"/>
    <mergeCell ref="F352:I352"/>
    <mergeCell ref="J352:L352"/>
    <mergeCell ref="N352:AA352"/>
    <mergeCell ref="AC352:AD352"/>
    <mergeCell ref="B349:D349"/>
    <mergeCell ref="F349:I349"/>
    <mergeCell ref="J349:L349"/>
    <mergeCell ref="N349:AA349"/>
    <mergeCell ref="AC349:AD349"/>
    <mergeCell ref="O350:AB350"/>
    <mergeCell ref="AC350:AD350"/>
    <mergeCell ref="B347:D347"/>
    <mergeCell ref="F347:I347"/>
    <mergeCell ref="J347:L347"/>
    <mergeCell ref="N347:AA347"/>
    <mergeCell ref="AC347:AD347"/>
    <mergeCell ref="O348:AB348"/>
    <mergeCell ref="C341:AC341"/>
    <mergeCell ref="I343:P343"/>
    <mergeCell ref="S343:Y343"/>
    <mergeCell ref="A345:O345"/>
    <mergeCell ref="B346:D346"/>
    <mergeCell ref="F346:I346"/>
    <mergeCell ref="J346:L346"/>
    <mergeCell ref="N346:AA346"/>
    <mergeCell ref="AC346:AD346"/>
    <mergeCell ref="O336:AB336"/>
    <mergeCell ref="AC336:AD336"/>
    <mergeCell ref="O337:AB337"/>
    <mergeCell ref="AC337:AD337"/>
    <mergeCell ref="A340:M340"/>
    <mergeCell ref="R340:AD340"/>
    <mergeCell ref="O333:AB333"/>
    <mergeCell ref="AC333:AD333"/>
    <mergeCell ref="O334:AB334"/>
    <mergeCell ref="AC334:AD334"/>
    <mergeCell ref="B335:D335"/>
    <mergeCell ref="F335:I335"/>
    <mergeCell ref="J335:L335"/>
    <mergeCell ref="N335:AA335"/>
    <mergeCell ref="AC335:AD335"/>
    <mergeCell ref="O330:AB330"/>
    <mergeCell ref="AC330:AD330"/>
    <mergeCell ref="O331:AB331"/>
    <mergeCell ref="AC331:AD331"/>
    <mergeCell ref="B332:D332"/>
    <mergeCell ref="F332:I332"/>
    <mergeCell ref="J332:L332"/>
    <mergeCell ref="N332:AA332"/>
    <mergeCell ref="AC332:AD332"/>
    <mergeCell ref="O327:AB327"/>
    <mergeCell ref="AC327:AD327"/>
    <mergeCell ref="O328:AB328"/>
    <mergeCell ref="AC328:AD328"/>
    <mergeCell ref="O329:AB329"/>
    <mergeCell ref="AC329:AD329"/>
    <mergeCell ref="O324:AB324"/>
    <mergeCell ref="AC324:AD324"/>
    <mergeCell ref="O325:AB325"/>
    <mergeCell ref="AC325:AD325"/>
    <mergeCell ref="O326:AB326"/>
    <mergeCell ref="AC326:AD326"/>
    <mergeCell ref="O321:AB321"/>
    <mergeCell ref="AC321:AD321"/>
    <mergeCell ref="O322:AB322"/>
    <mergeCell ref="AC322:AD322"/>
    <mergeCell ref="B323:D323"/>
    <mergeCell ref="F323:I323"/>
    <mergeCell ref="J323:L323"/>
    <mergeCell ref="N323:AA323"/>
    <mergeCell ref="AC323:AD323"/>
    <mergeCell ref="O319:AB319"/>
    <mergeCell ref="B320:D320"/>
    <mergeCell ref="F320:I320"/>
    <mergeCell ref="J320:L320"/>
    <mergeCell ref="N320:AA320"/>
    <mergeCell ref="AC320:AD320"/>
    <mergeCell ref="O316:AB316"/>
    <mergeCell ref="AC316:AD316"/>
    <mergeCell ref="O317:AB317"/>
    <mergeCell ref="AC317:AD317"/>
    <mergeCell ref="B318:D318"/>
    <mergeCell ref="F318:I318"/>
    <mergeCell ref="J318:L318"/>
    <mergeCell ref="N318:AA318"/>
    <mergeCell ref="AC318:AD318"/>
    <mergeCell ref="O314:AB314"/>
    <mergeCell ref="B315:D315"/>
    <mergeCell ref="F315:I315"/>
    <mergeCell ref="J315:L315"/>
    <mergeCell ref="N315:AA315"/>
    <mergeCell ref="AC315:AD315"/>
    <mergeCell ref="O311:AB311"/>
    <mergeCell ref="AC311:AD311"/>
    <mergeCell ref="O312:AB312"/>
    <mergeCell ref="AC312:AD312"/>
    <mergeCell ref="B313:D313"/>
    <mergeCell ref="F313:I313"/>
    <mergeCell ref="J313:L313"/>
    <mergeCell ref="N313:AA313"/>
    <mergeCell ref="AC313:AD313"/>
    <mergeCell ref="O309:AB309"/>
    <mergeCell ref="B310:D310"/>
    <mergeCell ref="F310:I310"/>
    <mergeCell ref="J310:L310"/>
    <mergeCell ref="N310:AA310"/>
    <mergeCell ref="AC310:AD310"/>
    <mergeCell ref="O307:AB307"/>
    <mergeCell ref="AC307:AD307"/>
    <mergeCell ref="B308:D308"/>
    <mergeCell ref="F308:I308"/>
    <mergeCell ref="J308:L308"/>
    <mergeCell ref="N308:AA308"/>
    <mergeCell ref="AC308:AD308"/>
    <mergeCell ref="O304:AB304"/>
    <mergeCell ref="AC304:AD304"/>
    <mergeCell ref="O305:AB305"/>
    <mergeCell ref="AC305:AD305"/>
    <mergeCell ref="O306:AB306"/>
    <mergeCell ref="AC306:AD306"/>
    <mergeCell ref="O302:AB302"/>
    <mergeCell ref="AC302:AD302"/>
    <mergeCell ref="B303:D303"/>
    <mergeCell ref="F303:I303"/>
    <mergeCell ref="J303:L303"/>
    <mergeCell ref="N303:AA303"/>
    <mergeCell ref="AC303:AD303"/>
    <mergeCell ref="O299:AB299"/>
    <mergeCell ref="AC299:AD299"/>
    <mergeCell ref="O300:AB300"/>
    <mergeCell ref="AC300:AD300"/>
    <mergeCell ref="O301:AB301"/>
    <mergeCell ref="AC301:AD301"/>
    <mergeCell ref="O297:AB297"/>
    <mergeCell ref="B298:D298"/>
    <mergeCell ref="F298:I298"/>
    <mergeCell ref="J298:L298"/>
    <mergeCell ref="N298:AA298"/>
    <mergeCell ref="AC298:AD298"/>
    <mergeCell ref="O294:AB294"/>
    <mergeCell ref="AC294:AD294"/>
    <mergeCell ref="O295:AB295"/>
    <mergeCell ref="AC295:AD295"/>
    <mergeCell ref="B296:D296"/>
    <mergeCell ref="F296:I296"/>
    <mergeCell ref="J296:L296"/>
    <mergeCell ref="N296:AA296"/>
    <mergeCell ref="AC296:AD296"/>
    <mergeCell ref="O292:AB292"/>
    <mergeCell ref="B293:D293"/>
    <mergeCell ref="F293:I293"/>
    <mergeCell ref="J293:L293"/>
    <mergeCell ref="N293:AA293"/>
    <mergeCell ref="AC293:AD293"/>
    <mergeCell ref="O289:AB289"/>
    <mergeCell ref="AC289:AD289"/>
    <mergeCell ref="O290:AB290"/>
    <mergeCell ref="AC290:AD290"/>
    <mergeCell ref="B291:D291"/>
    <mergeCell ref="F291:I291"/>
    <mergeCell ref="J291:L291"/>
    <mergeCell ref="N291:AA291"/>
    <mergeCell ref="AC291:AD291"/>
    <mergeCell ref="B287:D287"/>
    <mergeCell ref="F287:I287"/>
    <mergeCell ref="J287:L287"/>
    <mergeCell ref="N287:AA287"/>
    <mergeCell ref="AC287:AD287"/>
    <mergeCell ref="O288:AB288"/>
    <mergeCell ref="AC288:AD288"/>
    <mergeCell ref="B285:D285"/>
    <mergeCell ref="F285:I285"/>
    <mergeCell ref="J285:L285"/>
    <mergeCell ref="N285:AA285"/>
    <mergeCell ref="AC285:AD285"/>
    <mergeCell ref="O286:AB286"/>
    <mergeCell ref="A283:O283"/>
    <mergeCell ref="B284:D284"/>
    <mergeCell ref="F284:I284"/>
    <mergeCell ref="J284:L284"/>
    <mergeCell ref="N284:AA284"/>
    <mergeCell ref="AC284:AD284"/>
    <mergeCell ref="O275:AB275"/>
    <mergeCell ref="AC275:AD275"/>
    <mergeCell ref="A278:M278"/>
    <mergeCell ref="R278:AD278"/>
    <mergeCell ref="C279:AC279"/>
    <mergeCell ref="I281:P281"/>
    <mergeCell ref="S281:Y281"/>
    <mergeCell ref="B273:D273"/>
    <mergeCell ref="F273:I273"/>
    <mergeCell ref="J273:L273"/>
    <mergeCell ref="N273:AA273"/>
    <mergeCell ref="AC273:AD273"/>
    <mergeCell ref="O274:AB274"/>
    <mergeCell ref="AC274:AD274"/>
    <mergeCell ref="O270:AB270"/>
    <mergeCell ref="AC270:AD270"/>
    <mergeCell ref="O271:AB271"/>
    <mergeCell ref="AC271:AD271"/>
    <mergeCell ref="O272:AB272"/>
    <mergeCell ref="AC272:AD272"/>
    <mergeCell ref="O268:AB268"/>
    <mergeCell ref="B269:D269"/>
    <mergeCell ref="F269:I269"/>
    <mergeCell ref="J269:L269"/>
    <mergeCell ref="N269:AA269"/>
    <mergeCell ref="AC269:AD269"/>
    <mergeCell ref="O266:AB266"/>
    <mergeCell ref="B267:D267"/>
    <mergeCell ref="F267:I267"/>
    <mergeCell ref="J267:L267"/>
    <mergeCell ref="N267:AA267"/>
    <mergeCell ref="AC267:AD267"/>
    <mergeCell ref="O264:AB264"/>
    <mergeCell ref="AC264:AD264"/>
    <mergeCell ref="B265:D265"/>
    <mergeCell ref="F265:I265"/>
    <mergeCell ref="J265:L265"/>
    <mergeCell ref="N265:AA265"/>
    <mergeCell ref="AC265:AD265"/>
    <mergeCell ref="O261:AB261"/>
    <mergeCell ref="AC261:AD261"/>
    <mergeCell ref="O262:AB262"/>
    <mergeCell ref="AC262:AD262"/>
    <mergeCell ref="O263:AB263"/>
    <mergeCell ref="AC263:AD263"/>
    <mergeCell ref="O258:AB258"/>
    <mergeCell ref="AC258:AD258"/>
    <mergeCell ref="O259:AB259"/>
    <mergeCell ref="AC259:AD259"/>
    <mergeCell ref="O260:AB260"/>
    <mergeCell ref="AC260:AD260"/>
    <mergeCell ref="O255:AB255"/>
    <mergeCell ref="AC255:AD255"/>
    <mergeCell ref="O256:AB256"/>
    <mergeCell ref="AC256:AD256"/>
    <mergeCell ref="O257:AB257"/>
    <mergeCell ref="AC257:AD257"/>
    <mergeCell ref="B253:D253"/>
    <mergeCell ref="F253:I253"/>
    <mergeCell ref="J253:L253"/>
    <mergeCell ref="N253:AA253"/>
    <mergeCell ref="AC253:AD253"/>
    <mergeCell ref="O254:AB254"/>
    <mergeCell ref="AC254:AD254"/>
    <mergeCell ref="B251:D251"/>
    <mergeCell ref="F251:I251"/>
    <mergeCell ref="J251:L251"/>
    <mergeCell ref="N251:AA251"/>
    <mergeCell ref="AC251:AD251"/>
    <mergeCell ref="O252:AB252"/>
    <mergeCell ref="B249:D249"/>
    <mergeCell ref="F249:I249"/>
    <mergeCell ref="J249:L249"/>
    <mergeCell ref="N249:AA249"/>
    <mergeCell ref="AC249:AD249"/>
    <mergeCell ref="O250:AB250"/>
    <mergeCell ref="B247:D247"/>
    <mergeCell ref="F247:I247"/>
    <mergeCell ref="J247:L247"/>
    <mergeCell ref="N247:AA247"/>
    <mergeCell ref="AC247:AD247"/>
    <mergeCell ref="O248:AB248"/>
    <mergeCell ref="B245:D245"/>
    <mergeCell ref="F245:I245"/>
    <mergeCell ref="J245:L245"/>
    <mergeCell ref="N245:AA245"/>
    <mergeCell ref="AC245:AD245"/>
    <mergeCell ref="O246:AB246"/>
    <mergeCell ref="O242:AB242"/>
    <mergeCell ref="AC242:AD242"/>
    <mergeCell ref="O243:AB243"/>
    <mergeCell ref="AC243:AD243"/>
    <mergeCell ref="O244:AB244"/>
    <mergeCell ref="AC244:AD244"/>
    <mergeCell ref="O239:AB239"/>
    <mergeCell ref="AC239:AD239"/>
    <mergeCell ref="O240:AB240"/>
    <mergeCell ref="AC240:AD240"/>
    <mergeCell ref="O241:AB241"/>
    <mergeCell ref="AC241:AD241"/>
    <mergeCell ref="O236:AB236"/>
    <mergeCell ref="AC236:AD236"/>
    <mergeCell ref="O237:AB237"/>
    <mergeCell ref="AC237:AD237"/>
    <mergeCell ref="O238:AB238"/>
    <mergeCell ref="AC238:AD238"/>
    <mergeCell ref="O233:AB233"/>
    <mergeCell ref="AC233:AD233"/>
    <mergeCell ref="O234:AB234"/>
    <mergeCell ref="AC234:AD234"/>
    <mergeCell ref="O235:AB235"/>
    <mergeCell ref="AC235:AD235"/>
    <mergeCell ref="O230:AB230"/>
    <mergeCell ref="AC230:AD230"/>
    <mergeCell ref="O231:AB231"/>
    <mergeCell ref="AC231:AD231"/>
    <mergeCell ref="O232:AB232"/>
    <mergeCell ref="AC232:AD232"/>
    <mergeCell ref="O227:AB227"/>
    <mergeCell ref="AC227:AD227"/>
    <mergeCell ref="O228:AB228"/>
    <mergeCell ref="AC228:AD228"/>
    <mergeCell ref="O229:AB229"/>
    <mergeCell ref="AC229:AD229"/>
    <mergeCell ref="O224:AB224"/>
    <mergeCell ref="AC224:AD224"/>
    <mergeCell ref="O225:AB225"/>
    <mergeCell ref="AC225:AD225"/>
    <mergeCell ref="O226:AB226"/>
    <mergeCell ref="AC226:AD226"/>
    <mergeCell ref="B222:D222"/>
    <mergeCell ref="F222:I222"/>
    <mergeCell ref="J222:L222"/>
    <mergeCell ref="N222:AA222"/>
    <mergeCell ref="AC222:AD222"/>
    <mergeCell ref="B223:D223"/>
    <mergeCell ref="F223:I223"/>
    <mergeCell ref="J223:L223"/>
    <mergeCell ref="N223:AA223"/>
    <mergeCell ref="AC223:AD223"/>
    <mergeCell ref="A216:M216"/>
    <mergeCell ref="R216:AD216"/>
    <mergeCell ref="C217:AC217"/>
    <mergeCell ref="I219:P219"/>
    <mergeCell ref="S219:Y219"/>
    <mergeCell ref="A221:O221"/>
    <mergeCell ref="O211:AB211"/>
    <mergeCell ref="AC211:AD211"/>
    <mergeCell ref="O212:AB212"/>
    <mergeCell ref="AC212:AD212"/>
    <mergeCell ref="O213:AB213"/>
    <mergeCell ref="AC213:AD213"/>
    <mergeCell ref="O208:AB208"/>
    <mergeCell ref="AC208:AD208"/>
    <mergeCell ref="O209:AB209"/>
    <mergeCell ref="AC209:AD209"/>
    <mergeCell ref="O210:AB210"/>
    <mergeCell ref="AC210:AD210"/>
    <mergeCell ref="O205:AB205"/>
    <mergeCell ref="AC205:AD205"/>
    <mergeCell ref="O206:AB206"/>
    <mergeCell ref="AC206:AD206"/>
    <mergeCell ref="O207:AB207"/>
    <mergeCell ref="AC207:AD207"/>
    <mergeCell ref="O202:AB202"/>
    <mergeCell ref="AC202:AD202"/>
    <mergeCell ref="O203:AB203"/>
    <mergeCell ref="AC203:AD203"/>
    <mergeCell ref="O204:AB204"/>
    <mergeCell ref="AC204:AD204"/>
    <mergeCell ref="O199:AB199"/>
    <mergeCell ref="AC199:AD199"/>
    <mergeCell ref="O200:AB200"/>
    <mergeCell ref="AC200:AD200"/>
    <mergeCell ref="O201:AB201"/>
    <mergeCell ref="AC201:AD201"/>
    <mergeCell ref="O196:AB196"/>
    <mergeCell ref="AC196:AD196"/>
    <mergeCell ref="O197:AB197"/>
    <mergeCell ref="AC197:AD197"/>
    <mergeCell ref="O198:AB198"/>
    <mergeCell ref="AC198:AD198"/>
    <mergeCell ref="O193:AB193"/>
    <mergeCell ref="AC193:AD193"/>
    <mergeCell ref="O194:AB194"/>
    <mergeCell ref="AC194:AD194"/>
    <mergeCell ref="O195:AB195"/>
    <mergeCell ref="AC195:AD195"/>
    <mergeCell ref="O190:AB190"/>
    <mergeCell ref="AC190:AD190"/>
    <mergeCell ref="O191:AB191"/>
    <mergeCell ref="AC191:AD191"/>
    <mergeCell ref="O192:AB192"/>
    <mergeCell ref="AC192:AD192"/>
    <mergeCell ref="O187:AB187"/>
    <mergeCell ref="AC187:AD187"/>
    <mergeCell ref="O188:AB188"/>
    <mergeCell ref="AC188:AD188"/>
    <mergeCell ref="O189:AB189"/>
    <mergeCell ref="AC189:AD189"/>
    <mergeCell ref="O184:AB184"/>
    <mergeCell ref="AC184:AD184"/>
    <mergeCell ref="O185:AB185"/>
    <mergeCell ref="AC185:AD185"/>
    <mergeCell ref="O186:AB186"/>
    <mergeCell ref="AC186:AD186"/>
    <mergeCell ref="O181:AB181"/>
    <mergeCell ref="AC181:AD181"/>
    <mergeCell ref="O182:AB182"/>
    <mergeCell ref="AC182:AD182"/>
    <mergeCell ref="O183:AB183"/>
    <mergeCell ref="AC183:AD183"/>
    <mergeCell ref="B179:D179"/>
    <mergeCell ref="F179:I179"/>
    <mergeCell ref="J179:L179"/>
    <mergeCell ref="N179:AA179"/>
    <mergeCell ref="AC179:AD179"/>
    <mergeCell ref="B180:D180"/>
    <mergeCell ref="F180:I180"/>
    <mergeCell ref="J180:L180"/>
    <mergeCell ref="N180:AA180"/>
    <mergeCell ref="AC180:AD180"/>
    <mergeCell ref="A173:M173"/>
    <mergeCell ref="R173:AD173"/>
    <mergeCell ref="C174:AC174"/>
    <mergeCell ref="I176:P176"/>
    <mergeCell ref="S176:Y176"/>
    <mergeCell ref="A178:O178"/>
    <mergeCell ref="O168:AB168"/>
    <mergeCell ref="AC168:AD168"/>
    <mergeCell ref="O169:AB169"/>
    <mergeCell ref="AC169:AD169"/>
    <mergeCell ref="O170:AB170"/>
    <mergeCell ref="AC170:AD170"/>
    <mergeCell ref="O166:AB166"/>
    <mergeCell ref="B167:D167"/>
    <mergeCell ref="F167:I167"/>
    <mergeCell ref="J167:L167"/>
    <mergeCell ref="N167:AA167"/>
    <mergeCell ref="AC167:AD167"/>
    <mergeCell ref="O164:AB164"/>
    <mergeCell ref="B165:D165"/>
    <mergeCell ref="F165:I165"/>
    <mergeCell ref="J165:L165"/>
    <mergeCell ref="N165:AA165"/>
    <mergeCell ref="AC165:AD165"/>
    <mergeCell ref="O162:AB162"/>
    <mergeCell ref="B163:D163"/>
    <mergeCell ref="F163:I163"/>
    <mergeCell ref="J163:L163"/>
    <mergeCell ref="N163:AA163"/>
    <mergeCell ref="AC163:AD163"/>
    <mergeCell ref="O160:AB160"/>
    <mergeCell ref="B161:D161"/>
    <mergeCell ref="F161:I161"/>
    <mergeCell ref="J161:L161"/>
    <mergeCell ref="N161:AA161"/>
    <mergeCell ref="AC161:AD161"/>
    <mergeCell ref="O158:AB158"/>
    <mergeCell ref="B159:D159"/>
    <mergeCell ref="F159:I159"/>
    <mergeCell ref="J159:L159"/>
    <mergeCell ref="N159:AA159"/>
    <mergeCell ref="AC159:AD159"/>
    <mergeCell ref="O156:AB156"/>
    <mergeCell ref="B157:D157"/>
    <mergeCell ref="F157:I157"/>
    <mergeCell ref="J157:L157"/>
    <mergeCell ref="N157:AA157"/>
    <mergeCell ref="AC157:AD157"/>
    <mergeCell ref="O154:AB154"/>
    <mergeCell ref="B155:D155"/>
    <mergeCell ref="F155:I155"/>
    <mergeCell ref="J155:L155"/>
    <mergeCell ref="N155:AA155"/>
    <mergeCell ref="AC155:AD155"/>
    <mergeCell ref="O152:AB152"/>
    <mergeCell ref="B153:D153"/>
    <mergeCell ref="F153:I153"/>
    <mergeCell ref="J153:L153"/>
    <mergeCell ref="N153:AA153"/>
    <mergeCell ref="AC153:AD153"/>
    <mergeCell ref="O150:AB150"/>
    <mergeCell ref="B151:D151"/>
    <mergeCell ref="F151:I151"/>
    <mergeCell ref="J151:L151"/>
    <mergeCell ref="N151:AA151"/>
    <mergeCell ref="AC151:AD151"/>
    <mergeCell ref="O148:AB148"/>
    <mergeCell ref="B149:D149"/>
    <mergeCell ref="F149:I149"/>
    <mergeCell ref="J149:L149"/>
    <mergeCell ref="N149:AA149"/>
    <mergeCell ref="AC149:AD149"/>
    <mergeCell ref="O146:AB146"/>
    <mergeCell ref="AC146:AD146"/>
    <mergeCell ref="B147:D147"/>
    <mergeCell ref="F147:I147"/>
    <mergeCell ref="J147:L147"/>
    <mergeCell ref="N147:AA147"/>
    <mergeCell ref="AC147:AD147"/>
    <mergeCell ref="O143:AB143"/>
    <mergeCell ref="AC143:AD143"/>
    <mergeCell ref="O144:AB144"/>
    <mergeCell ref="AC144:AD144"/>
    <mergeCell ref="O145:AB145"/>
    <mergeCell ref="AC145:AD145"/>
    <mergeCell ref="B141:D141"/>
    <mergeCell ref="F141:I141"/>
    <mergeCell ref="J141:L141"/>
    <mergeCell ref="N141:AA141"/>
    <mergeCell ref="AC141:AD141"/>
    <mergeCell ref="O142:AB142"/>
    <mergeCell ref="AC142:AD142"/>
    <mergeCell ref="B139:D139"/>
    <mergeCell ref="F139:I139"/>
    <mergeCell ref="J139:L139"/>
    <mergeCell ref="N139:AA139"/>
    <mergeCell ref="AC139:AD139"/>
    <mergeCell ref="O140:AB140"/>
    <mergeCell ref="B137:D137"/>
    <mergeCell ref="F137:I137"/>
    <mergeCell ref="J137:L137"/>
    <mergeCell ref="N137:AA137"/>
    <mergeCell ref="AC137:AD137"/>
    <mergeCell ref="O138:AB138"/>
    <mergeCell ref="B135:D135"/>
    <mergeCell ref="F135:I135"/>
    <mergeCell ref="J135:L135"/>
    <mergeCell ref="N135:AA135"/>
    <mergeCell ref="AC135:AD135"/>
    <mergeCell ref="O136:AB136"/>
    <mergeCell ref="B133:D133"/>
    <mergeCell ref="F133:I133"/>
    <mergeCell ref="J133:L133"/>
    <mergeCell ref="N133:AA133"/>
    <mergeCell ref="AC133:AD133"/>
    <mergeCell ref="O134:AB134"/>
    <mergeCell ref="B131:D131"/>
    <mergeCell ref="F131:I131"/>
    <mergeCell ref="J131:L131"/>
    <mergeCell ref="N131:AA131"/>
    <mergeCell ref="AC131:AD131"/>
    <mergeCell ref="O132:AB132"/>
    <mergeCell ref="A129:O129"/>
    <mergeCell ref="B130:D130"/>
    <mergeCell ref="F130:I130"/>
    <mergeCell ref="J130:L130"/>
    <mergeCell ref="N130:AA130"/>
    <mergeCell ref="AC130:AD130"/>
    <mergeCell ref="O121:AB121"/>
    <mergeCell ref="A124:M124"/>
    <mergeCell ref="R124:AD124"/>
    <mergeCell ref="C125:AC125"/>
    <mergeCell ref="I127:P127"/>
    <mergeCell ref="S127:Y127"/>
    <mergeCell ref="O119:AB119"/>
    <mergeCell ref="B120:D120"/>
    <mergeCell ref="F120:I120"/>
    <mergeCell ref="J120:L120"/>
    <mergeCell ref="N120:AA120"/>
    <mergeCell ref="AC120:AD120"/>
    <mergeCell ref="O116:AB116"/>
    <mergeCell ref="AC116:AD116"/>
    <mergeCell ref="O117:AB117"/>
    <mergeCell ref="AC117:AD117"/>
    <mergeCell ref="B118:D118"/>
    <mergeCell ref="F118:I118"/>
    <mergeCell ref="J118:L118"/>
    <mergeCell ref="N118:AA118"/>
    <mergeCell ref="AC118:AD118"/>
    <mergeCell ref="O114:AB114"/>
    <mergeCell ref="B115:D115"/>
    <mergeCell ref="F115:I115"/>
    <mergeCell ref="J115:L115"/>
    <mergeCell ref="N115:AA115"/>
    <mergeCell ref="AC115:AD115"/>
    <mergeCell ref="O112:AB112"/>
    <mergeCell ref="B113:D113"/>
    <mergeCell ref="F113:I113"/>
    <mergeCell ref="J113:L113"/>
    <mergeCell ref="N113:AA113"/>
    <mergeCell ref="AC113:AD113"/>
    <mergeCell ref="O110:AB110"/>
    <mergeCell ref="AC110:AD110"/>
    <mergeCell ref="B111:D111"/>
    <mergeCell ref="F111:I111"/>
    <mergeCell ref="J111:L111"/>
    <mergeCell ref="N111:AA111"/>
    <mergeCell ref="AC111:AD111"/>
    <mergeCell ref="B108:D108"/>
    <mergeCell ref="F108:I108"/>
    <mergeCell ref="J108:L108"/>
    <mergeCell ref="N108:AA108"/>
    <mergeCell ref="AC108:AD108"/>
    <mergeCell ref="O109:AB109"/>
    <mergeCell ref="AC109:AD109"/>
    <mergeCell ref="B106:D106"/>
    <mergeCell ref="F106:I106"/>
    <mergeCell ref="J106:L106"/>
    <mergeCell ref="N106:AA106"/>
    <mergeCell ref="AC106:AD106"/>
    <mergeCell ref="O107:AB107"/>
    <mergeCell ref="O103:AB103"/>
    <mergeCell ref="AC103:AD103"/>
    <mergeCell ref="O104:AB104"/>
    <mergeCell ref="AC104:AD104"/>
    <mergeCell ref="O105:AB105"/>
    <mergeCell ref="AC105:AD105"/>
    <mergeCell ref="O101:AB101"/>
    <mergeCell ref="B102:D102"/>
    <mergeCell ref="F102:I102"/>
    <mergeCell ref="J102:L102"/>
    <mergeCell ref="N102:AA102"/>
    <mergeCell ref="AC102:AD102"/>
    <mergeCell ref="O98:AB98"/>
    <mergeCell ref="AC98:AD98"/>
    <mergeCell ref="O99:AB99"/>
    <mergeCell ref="AC99:AD99"/>
    <mergeCell ref="B100:D100"/>
    <mergeCell ref="F100:I100"/>
    <mergeCell ref="J100:L100"/>
    <mergeCell ref="N100:AA100"/>
    <mergeCell ref="AC100:AD100"/>
    <mergeCell ref="O95:AB95"/>
    <mergeCell ref="AC95:AD95"/>
    <mergeCell ref="O96:AB96"/>
    <mergeCell ref="AC96:AD96"/>
    <mergeCell ref="O97:AB97"/>
    <mergeCell ref="AC97:AD97"/>
    <mergeCell ref="O92:AB92"/>
    <mergeCell ref="AC92:AD92"/>
    <mergeCell ref="O93:AB93"/>
    <mergeCell ref="AC93:AD93"/>
    <mergeCell ref="O94:AB94"/>
    <mergeCell ref="AC94:AD94"/>
    <mergeCell ref="B90:D90"/>
    <mergeCell ref="F90:I90"/>
    <mergeCell ref="J90:L90"/>
    <mergeCell ref="N90:AA90"/>
    <mergeCell ref="AC90:AD90"/>
    <mergeCell ref="O91:AB91"/>
    <mergeCell ref="AC91:AD91"/>
    <mergeCell ref="B88:D88"/>
    <mergeCell ref="F88:I88"/>
    <mergeCell ref="J88:L88"/>
    <mergeCell ref="N88:AA88"/>
    <mergeCell ref="AC88:AD88"/>
    <mergeCell ref="O89:AB89"/>
    <mergeCell ref="B86:D86"/>
    <mergeCell ref="F86:I86"/>
    <mergeCell ref="J86:L86"/>
    <mergeCell ref="N86:AA86"/>
    <mergeCell ref="AC86:AD86"/>
    <mergeCell ref="O87:AB87"/>
    <mergeCell ref="B84:D84"/>
    <mergeCell ref="F84:I84"/>
    <mergeCell ref="J84:L84"/>
    <mergeCell ref="N84:AA84"/>
    <mergeCell ref="AC84:AD84"/>
    <mergeCell ref="O85:AB85"/>
    <mergeCell ref="O81:AB81"/>
    <mergeCell ref="AC81:AD81"/>
    <mergeCell ref="O82:AB82"/>
    <mergeCell ref="AC82:AD82"/>
    <mergeCell ref="O83:AB83"/>
    <mergeCell ref="AC83:AD83"/>
    <mergeCell ref="O79:AB79"/>
    <mergeCell ref="B80:D80"/>
    <mergeCell ref="F80:I80"/>
    <mergeCell ref="J80:L80"/>
    <mergeCell ref="N80:AA80"/>
    <mergeCell ref="AC80:AD80"/>
    <mergeCell ref="O77:AB77"/>
    <mergeCell ref="B78:D78"/>
    <mergeCell ref="F78:I78"/>
    <mergeCell ref="J78:L78"/>
    <mergeCell ref="N78:AA78"/>
    <mergeCell ref="AC78:AD78"/>
    <mergeCell ref="O74:AB74"/>
    <mergeCell ref="AC74:AD74"/>
    <mergeCell ref="O75:AB75"/>
    <mergeCell ref="AC75:AD75"/>
    <mergeCell ref="B76:D76"/>
    <mergeCell ref="F76:I76"/>
    <mergeCell ref="J76:L76"/>
    <mergeCell ref="N76:AA76"/>
    <mergeCell ref="AC76:AD76"/>
    <mergeCell ref="O72:AB72"/>
    <mergeCell ref="B73:D73"/>
    <mergeCell ref="F73:I73"/>
    <mergeCell ref="J73:L73"/>
    <mergeCell ref="N73:AA73"/>
    <mergeCell ref="AC73:AD73"/>
    <mergeCell ref="O70:AB70"/>
    <mergeCell ref="B71:D71"/>
    <mergeCell ref="F71:I71"/>
    <mergeCell ref="J71:L71"/>
    <mergeCell ref="N71:AA71"/>
    <mergeCell ref="AC71:AD71"/>
    <mergeCell ref="B68:D68"/>
    <mergeCell ref="F68:I68"/>
    <mergeCell ref="J68:L68"/>
    <mergeCell ref="N68:AA68"/>
    <mergeCell ref="AC68:AD68"/>
    <mergeCell ref="B69:D69"/>
    <mergeCell ref="F69:I69"/>
    <mergeCell ref="J69:L69"/>
    <mergeCell ref="N69:AA69"/>
    <mergeCell ref="AC69:AD69"/>
    <mergeCell ref="A62:M62"/>
    <mergeCell ref="R62:AD62"/>
    <mergeCell ref="C63:AC63"/>
    <mergeCell ref="I65:P65"/>
    <mergeCell ref="S65:Y65"/>
    <mergeCell ref="A67:O67"/>
    <mergeCell ref="B58:D58"/>
    <mergeCell ref="F58:I58"/>
    <mergeCell ref="J58:L58"/>
    <mergeCell ref="N58:AA58"/>
    <mergeCell ref="AC58:AD58"/>
    <mergeCell ref="O59:AB59"/>
    <mergeCell ref="O55:AB55"/>
    <mergeCell ref="AC55:AD55"/>
    <mergeCell ref="O56:AB56"/>
    <mergeCell ref="AC56:AD56"/>
    <mergeCell ref="O57:AB57"/>
    <mergeCell ref="AC57:AD57"/>
    <mergeCell ref="O52:AB52"/>
    <mergeCell ref="AC52:AD52"/>
    <mergeCell ref="O53:AB53"/>
    <mergeCell ref="AC53:AD53"/>
    <mergeCell ref="O54:AB54"/>
    <mergeCell ref="AC54:AD54"/>
    <mergeCell ref="O49:AB49"/>
    <mergeCell ref="AC49:AD49"/>
    <mergeCell ref="O50:AB50"/>
    <mergeCell ref="AC50:AD50"/>
    <mergeCell ref="O51:AB51"/>
    <mergeCell ref="AC51:AD51"/>
    <mergeCell ref="O46:AB46"/>
    <mergeCell ref="AC46:AD46"/>
    <mergeCell ref="O47:AB47"/>
    <mergeCell ref="AC47:AD47"/>
    <mergeCell ref="O48:AB48"/>
    <mergeCell ref="AC48:AD48"/>
    <mergeCell ref="O43:AB43"/>
    <mergeCell ref="AC43:AD43"/>
    <mergeCell ref="O44:AB44"/>
    <mergeCell ref="AC44:AD44"/>
    <mergeCell ref="O45:AB45"/>
    <mergeCell ref="AC45:AD45"/>
    <mergeCell ref="O40:AB40"/>
    <mergeCell ref="AC40:AD40"/>
    <mergeCell ref="O41:AB41"/>
    <mergeCell ref="AC41:AD41"/>
    <mergeCell ref="O42:AB42"/>
    <mergeCell ref="AC42:AD42"/>
    <mergeCell ref="O37:AB37"/>
    <mergeCell ref="AC37:AD37"/>
    <mergeCell ref="O38:AB38"/>
    <mergeCell ref="AC38:AD38"/>
    <mergeCell ref="O39:AB39"/>
    <mergeCell ref="AC39:AD39"/>
    <mergeCell ref="O34:AB34"/>
    <mergeCell ref="AC34:AD34"/>
    <mergeCell ref="O35:AB35"/>
    <mergeCell ref="AC35:AD35"/>
    <mergeCell ref="B36:D36"/>
    <mergeCell ref="F36:I36"/>
    <mergeCell ref="J36:L36"/>
    <mergeCell ref="N36:AA36"/>
    <mergeCell ref="AC36:AD36"/>
    <mergeCell ref="O31:AB31"/>
    <mergeCell ref="AC31:AD31"/>
    <mergeCell ref="O32:AB32"/>
    <mergeCell ref="AC32:AD32"/>
    <mergeCell ref="B33:D33"/>
    <mergeCell ref="F33:I33"/>
    <mergeCell ref="J33:L33"/>
    <mergeCell ref="N33:AA33"/>
    <mergeCell ref="AC33:AD33"/>
    <mergeCell ref="O29:AB29"/>
    <mergeCell ref="B30:D30"/>
    <mergeCell ref="F30:I30"/>
    <mergeCell ref="J30:L30"/>
    <mergeCell ref="N30:AA30"/>
    <mergeCell ref="AC30:AD30"/>
    <mergeCell ref="O26:AB26"/>
    <mergeCell ref="AC26:AD26"/>
    <mergeCell ref="O27:AB27"/>
    <mergeCell ref="AC27:AD27"/>
    <mergeCell ref="B28:D28"/>
    <mergeCell ref="F28:I28"/>
    <mergeCell ref="J28:L28"/>
    <mergeCell ref="N28:AA28"/>
    <mergeCell ref="AC28:AD28"/>
    <mergeCell ref="O23:AB23"/>
    <mergeCell ref="AC23:AD23"/>
    <mergeCell ref="O24:AB24"/>
    <mergeCell ref="AC24:AD24"/>
    <mergeCell ref="B25:D25"/>
    <mergeCell ref="F25:I25"/>
    <mergeCell ref="J25:L25"/>
    <mergeCell ref="N25:AA25"/>
    <mergeCell ref="AC25:AD25"/>
    <mergeCell ref="O21:AB21"/>
    <mergeCell ref="B22:D22"/>
    <mergeCell ref="F22:I22"/>
    <mergeCell ref="J22:L22"/>
    <mergeCell ref="N22:AA22"/>
    <mergeCell ref="AC22:AD22"/>
    <mergeCell ref="O19:AB19"/>
    <mergeCell ref="B20:D20"/>
    <mergeCell ref="F20:I20"/>
    <mergeCell ref="J20:L20"/>
    <mergeCell ref="N20:AA20"/>
    <mergeCell ref="AC20:AD20"/>
    <mergeCell ref="O16:AB16"/>
    <mergeCell ref="AC16:AD16"/>
    <mergeCell ref="O17:AB17"/>
    <mergeCell ref="AC17:AD17"/>
    <mergeCell ref="B18:D18"/>
    <mergeCell ref="F18:I18"/>
    <mergeCell ref="J18:L18"/>
    <mergeCell ref="N18:AA18"/>
    <mergeCell ref="AC18:AD18"/>
    <mergeCell ref="O14:AB14"/>
    <mergeCell ref="B15:D15"/>
    <mergeCell ref="F15:I15"/>
    <mergeCell ref="J15:L15"/>
    <mergeCell ref="N15:AA15"/>
    <mergeCell ref="AC15:AD15"/>
    <mergeCell ref="O11:AB11"/>
    <mergeCell ref="AC11:AD11"/>
    <mergeCell ref="O12:AB12"/>
    <mergeCell ref="AC12:AD12"/>
    <mergeCell ref="B13:D13"/>
    <mergeCell ref="F13:I13"/>
    <mergeCell ref="J13:L13"/>
    <mergeCell ref="N13:AA13"/>
    <mergeCell ref="AC13:AD13"/>
    <mergeCell ref="O9:AB9"/>
    <mergeCell ref="AC9:AD9"/>
    <mergeCell ref="B10:D10"/>
    <mergeCell ref="F10:I10"/>
    <mergeCell ref="J10:L10"/>
    <mergeCell ref="N10:AA10"/>
    <mergeCell ref="AC10:AD10"/>
    <mergeCell ref="B7:D7"/>
    <mergeCell ref="F7:I7"/>
    <mergeCell ref="J7:L7"/>
    <mergeCell ref="N7:AA7"/>
    <mergeCell ref="AC7:AD7"/>
    <mergeCell ref="O8:AB8"/>
    <mergeCell ref="AC8:AD8"/>
    <mergeCell ref="C1:AC1"/>
    <mergeCell ref="I3:P3"/>
    <mergeCell ref="S3:Y3"/>
    <mergeCell ref="A5:O5"/>
    <mergeCell ref="B6:D6"/>
    <mergeCell ref="F6:I6"/>
    <mergeCell ref="J6:L6"/>
    <mergeCell ref="N6:AA6"/>
    <mergeCell ref="AC6:AD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27" sqref="B27"/>
    </sheetView>
  </sheetViews>
  <sheetFormatPr defaultRowHeight="13.35" customHeight="1" x14ac:dyDescent="0.25"/>
  <cols>
    <col min="1" max="9" width="19" style="194" bestFit="1" customWidth="1"/>
    <col min="10" max="16384" width="9.140625" style="194"/>
  </cols>
  <sheetData>
    <row r="1" spans="1:9" ht="13.35" customHeight="1" x14ac:dyDescent="0.25">
      <c r="A1" s="193" t="s">
        <v>3278</v>
      </c>
      <c r="B1" s="193" t="s">
        <v>3279</v>
      </c>
      <c r="C1" s="193" t="s">
        <v>3280</v>
      </c>
      <c r="D1" s="193" t="s">
        <v>3281</v>
      </c>
      <c r="E1" s="193" t="s">
        <v>3282</v>
      </c>
      <c r="F1" s="193" t="s">
        <v>3283</v>
      </c>
      <c r="G1" s="193" t="s">
        <v>3284</v>
      </c>
      <c r="H1" s="193" t="s">
        <v>3285</v>
      </c>
      <c r="I1" s="193" t="s">
        <v>3286</v>
      </c>
    </row>
    <row r="2" spans="1:9" ht="13.35" customHeight="1" x14ac:dyDescent="0.25">
      <c r="A2" s="194" t="s">
        <v>3287</v>
      </c>
      <c r="B2" s="194" t="s">
        <v>3288</v>
      </c>
      <c r="C2" s="194" t="s">
        <v>3289</v>
      </c>
      <c r="D2" s="194" t="s">
        <v>59</v>
      </c>
      <c r="E2" s="194" t="s">
        <v>3290</v>
      </c>
      <c r="F2" s="194" t="s">
        <v>3291</v>
      </c>
      <c r="G2" s="195">
        <v>0</v>
      </c>
      <c r="H2" s="195">
        <v>-1590</v>
      </c>
      <c r="I2" s="194" t="s">
        <v>3292</v>
      </c>
    </row>
    <row r="3" spans="1:9" ht="13.35" customHeight="1" x14ac:dyDescent="0.25">
      <c r="A3" s="194" t="s">
        <v>3287</v>
      </c>
      <c r="B3" s="194" t="s">
        <v>3293</v>
      </c>
      <c r="C3" s="194" t="s">
        <v>172</v>
      </c>
      <c r="D3" s="194" t="s">
        <v>283</v>
      </c>
      <c r="E3" s="194" t="s">
        <v>3290</v>
      </c>
      <c r="F3" s="194" t="s">
        <v>3291</v>
      </c>
      <c r="G3" s="195">
        <v>0</v>
      </c>
      <c r="H3" s="195">
        <v>0</v>
      </c>
      <c r="I3" s="194" t="s">
        <v>3294</v>
      </c>
    </row>
    <row r="4" spans="1:9" ht="13.35" customHeight="1" x14ac:dyDescent="0.25">
      <c r="A4" s="194" t="s">
        <v>3287</v>
      </c>
      <c r="B4" s="194" t="s">
        <v>3295</v>
      </c>
      <c r="C4" s="194" t="s">
        <v>296</v>
      </c>
      <c r="D4" s="194" t="s">
        <v>1112</v>
      </c>
      <c r="E4" s="194" t="s">
        <v>3290</v>
      </c>
      <c r="F4" s="194" t="s">
        <v>3291</v>
      </c>
      <c r="G4" s="195">
        <v>0</v>
      </c>
      <c r="H4" s="195">
        <v>-1273.8599999999999</v>
      </c>
      <c r="I4" s="194" t="s">
        <v>3292</v>
      </c>
    </row>
    <row r="5" spans="1:9" ht="13.35" customHeight="1" x14ac:dyDescent="0.25">
      <c r="A5" s="194" t="s">
        <v>3287</v>
      </c>
      <c r="B5" s="194" t="s">
        <v>3296</v>
      </c>
      <c r="C5" s="194" t="s">
        <v>296</v>
      </c>
      <c r="D5" s="194" t="s">
        <v>1112</v>
      </c>
      <c r="E5" s="194" t="s">
        <v>3290</v>
      </c>
      <c r="F5" s="194" t="s">
        <v>3291</v>
      </c>
      <c r="G5" s="195">
        <v>0</v>
      </c>
      <c r="H5" s="195">
        <v>-1008.33</v>
      </c>
      <c r="I5" s="194" t="s">
        <v>3292</v>
      </c>
    </row>
    <row r="6" spans="1:9" ht="13.35" customHeight="1" x14ac:dyDescent="0.25">
      <c r="A6" s="194" t="s">
        <v>3287</v>
      </c>
      <c r="B6" s="194" t="s">
        <v>3297</v>
      </c>
      <c r="C6" s="194" t="s">
        <v>296</v>
      </c>
      <c r="D6" s="194" t="s">
        <v>1112</v>
      </c>
      <c r="E6" s="194" t="s">
        <v>3290</v>
      </c>
      <c r="F6" s="194" t="s">
        <v>3291</v>
      </c>
      <c r="G6" s="195">
        <v>0</v>
      </c>
      <c r="H6" s="195">
        <v>-1456.09</v>
      </c>
      <c r="I6" s="194" t="s">
        <v>3292</v>
      </c>
    </row>
    <row r="7" spans="1:9" ht="13.35" customHeight="1" x14ac:dyDescent="0.25">
      <c r="A7" s="194" t="s">
        <v>3287</v>
      </c>
      <c r="B7" s="194" t="s">
        <v>3298</v>
      </c>
      <c r="C7" s="194" t="s">
        <v>62</v>
      </c>
      <c r="D7" s="194" t="s">
        <v>1112</v>
      </c>
      <c r="E7" s="194" t="s">
        <v>3290</v>
      </c>
      <c r="F7" s="194" t="s">
        <v>3291</v>
      </c>
      <c r="G7" s="195">
        <v>0</v>
      </c>
      <c r="H7" s="195">
        <v>0</v>
      </c>
      <c r="I7" s="194" t="s">
        <v>3299</v>
      </c>
    </row>
    <row r="8" spans="1:9" ht="13.35" customHeight="1" x14ac:dyDescent="0.25">
      <c r="A8" s="194" t="s">
        <v>3287</v>
      </c>
      <c r="B8" s="194" t="s">
        <v>3300</v>
      </c>
      <c r="C8" s="194" t="s">
        <v>62</v>
      </c>
      <c r="D8" s="194" t="s">
        <v>1112</v>
      </c>
      <c r="E8" s="194" t="s">
        <v>3290</v>
      </c>
      <c r="F8" s="194" t="s">
        <v>3291</v>
      </c>
      <c r="G8" s="195">
        <v>0</v>
      </c>
      <c r="H8" s="195">
        <v>0</v>
      </c>
      <c r="I8" s="194" t="s">
        <v>3299</v>
      </c>
    </row>
    <row r="9" spans="1:9" ht="13.35" customHeight="1" x14ac:dyDescent="0.25">
      <c r="A9" s="194" t="s">
        <v>3287</v>
      </c>
      <c r="B9" s="194" t="s">
        <v>3301</v>
      </c>
      <c r="C9" s="194" t="s">
        <v>296</v>
      </c>
      <c r="D9" s="194" t="s">
        <v>1112</v>
      </c>
      <c r="E9" s="194" t="s">
        <v>3290</v>
      </c>
      <c r="F9" s="194" t="s">
        <v>3291</v>
      </c>
      <c r="G9" s="195">
        <v>0</v>
      </c>
      <c r="H9" s="195">
        <v>-2065.9499999999998</v>
      </c>
      <c r="I9" s="194" t="s">
        <v>3292</v>
      </c>
    </row>
    <row r="10" spans="1:9" ht="13.35" customHeight="1" x14ac:dyDescent="0.25">
      <c r="A10" s="194" t="s">
        <v>3287</v>
      </c>
      <c r="B10" s="194" t="s">
        <v>3302</v>
      </c>
      <c r="C10" s="194" t="s">
        <v>62</v>
      </c>
      <c r="D10" s="194" t="s">
        <v>2067</v>
      </c>
      <c r="E10" s="194" t="s">
        <v>3290</v>
      </c>
      <c r="F10" s="194" t="s">
        <v>3291</v>
      </c>
      <c r="G10" s="195">
        <v>0</v>
      </c>
      <c r="H10" s="195">
        <v>0</v>
      </c>
      <c r="I10" s="194" t="s">
        <v>3299</v>
      </c>
    </row>
    <row r="11" spans="1:9" ht="13.35" customHeight="1" x14ac:dyDescent="0.25">
      <c r="A11" s="194" t="s">
        <v>3287</v>
      </c>
      <c r="B11" s="194" t="s">
        <v>3303</v>
      </c>
      <c r="C11" s="194" t="s">
        <v>62</v>
      </c>
      <c r="D11" s="194" t="s">
        <v>2067</v>
      </c>
      <c r="E11" s="194" t="s">
        <v>3290</v>
      </c>
      <c r="F11" s="194" t="s">
        <v>3291</v>
      </c>
      <c r="G11" s="195">
        <v>0</v>
      </c>
      <c r="H11" s="195">
        <v>0</v>
      </c>
      <c r="I11" s="194" t="s">
        <v>3299</v>
      </c>
    </row>
    <row r="12" spans="1:9" ht="13.35" customHeight="1" x14ac:dyDescent="0.25">
      <c r="A12" s="194" t="s">
        <v>3287</v>
      </c>
      <c r="B12" s="194" t="s">
        <v>3304</v>
      </c>
      <c r="C12" s="194" t="s">
        <v>314</v>
      </c>
      <c r="D12" s="194" t="s">
        <v>1112</v>
      </c>
      <c r="E12" s="194" t="s">
        <v>3290</v>
      </c>
      <c r="F12" s="194" t="s">
        <v>3291</v>
      </c>
      <c r="G12" s="195">
        <v>0</v>
      </c>
      <c r="H12" s="195">
        <v>0</v>
      </c>
      <c r="I12" s="194" t="s">
        <v>3299</v>
      </c>
    </row>
    <row r="13" spans="1:9" ht="13.35" customHeight="1" x14ac:dyDescent="0.25">
      <c r="A13" s="194" t="s">
        <v>3287</v>
      </c>
      <c r="B13" s="194" t="s">
        <v>3305</v>
      </c>
      <c r="C13" s="194" t="s">
        <v>314</v>
      </c>
      <c r="D13" s="194" t="s">
        <v>1112</v>
      </c>
      <c r="E13" s="194" t="s">
        <v>3290</v>
      </c>
      <c r="F13" s="194" t="s">
        <v>3291</v>
      </c>
      <c r="G13" s="195">
        <v>0</v>
      </c>
      <c r="H13" s="195">
        <v>0</v>
      </c>
      <c r="I13" s="194" t="s">
        <v>3299</v>
      </c>
    </row>
    <row r="14" spans="1:9" ht="13.35" customHeight="1" x14ac:dyDescent="0.25">
      <c r="A14" s="194" t="s">
        <v>3287</v>
      </c>
      <c r="B14" s="194" t="s">
        <v>3306</v>
      </c>
      <c r="C14" s="194" t="s">
        <v>314</v>
      </c>
      <c r="D14" s="194" t="s">
        <v>1112</v>
      </c>
      <c r="E14" s="194" t="s">
        <v>3290</v>
      </c>
      <c r="F14" s="194" t="s">
        <v>3291</v>
      </c>
      <c r="G14" s="195">
        <v>0</v>
      </c>
      <c r="H14" s="195">
        <v>0</v>
      </c>
      <c r="I14" s="194" t="s">
        <v>3299</v>
      </c>
    </row>
    <row r="15" spans="1:9" ht="13.35" customHeight="1" x14ac:dyDescent="0.25">
      <c r="A15" s="194" t="s">
        <v>3287</v>
      </c>
      <c r="B15" s="194" t="s">
        <v>3307</v>
      </c>
      <c r="C15" s="194" t="s">
        <v>314</v>
      </c>
      <c r="D15" s="194" t="s">
        <v>1112</v>
      </c>
      <c r="E15" s="194" t="s">
        <v>3290</v>
      </c>
      <c r="F15" s="194" t="s">
        <v>3291</v>
      </c>
      <c r="G15" s="195">
        <v>0</v>
      </c>
      <c r="H15" s="195">
        <v>0</v>
      </c>
      <c r="I15" s="194" t="s">
        <v>3299</v>
      </c>
    </row>
    <row r="16" spans="1:9" ht="13.35" customHeight="1" x14ac:dyDescent="0.25">
      <c r="A16" s="194" t="s">
        <v>3287</v>
      </c>
      <c r="B16" s="194" t="s">
        <v>3308</v>
      </c>
      <c r="C16" s="194" t="s">
        <v>314</v>
      </c>
      <c r="D16" s="194" t="s">
        <v>1112</v>
      </c>
      <c r="E16" s="194" t="s">
        <v>3290</v>
      </c>
      <c r="F16" s="194" t="s">
        <v>3291</v>
      </c>
      <c r="G16" s="195">
        <v>0</v>
      </c>
      <c r="H16" s="195">
        <v>0</v>
      </c>
      <c r="I16" s="194" t="s">
        <v>3299</v>
      </c>
    </row>
    <row r="17" spans="1:9" ht="13.35" customHeight="1" x14ac:dyDescent="0.25">
      <c r="A17" s="194" t="s">
        <v>3287</v>
      </c>
      <c r="B17" s="194" t="s">
        <v>3309</v>
      </c>
      <c r="C17" s="194" t="s">
        <v>391</v>
      </c>
      <c r="D17" s="194" t="s">
        <v>2067</v>
      </c>
      <c r="E17" s="194" t="s">
        <v>3290</v>
      </c>
      <c r="F17" s="194" t="s">
        <v>3291</v>
      </c>
      <c r="G17" s="195">
        <v>0</v>
      </c>
      <c r="H17" s="195">
        <v>0</v>
      </c>
      <c r="I17" s="194" t="s">
        <v>3299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8"/>
  <sheetViews>
    <sheetView showGridLines="0" showOutlineSymbols="0" workbookViewId="0">
      <selection activeCell="K16" sqref="K16"/>
    </sheetView>
  </sheetViews>
  <sheetFormatPr defaultRowHeight="12.75" customHeight="1" x14ac:dyDescent="0.25"/>
  <cols>
    <col min="1" max="1" width="3.42578125" style="76" customWidth="1"/>
    <col min="2" max="2" width="9.42578125" style="76" customWidth="1"/>
    <col min="3" max="3" width="11.140625" style="76" customWidth="1"/>
    <col min="4" max="4" width="1.140625" style="76" customWidth="1"/>
    <col min="5" max="5" width="5.7109375" style="76" customWidth="1"/>
    <col min="6" max="6" width="1.140625" style="76" customWidth="1"/>
    <col min="7" max="7" width="2.28515625" style="76" customWidth="1"/>
    <col min="8" max="8" width="11.42578125" style="76" customWidth="1"/>
    <col min="9" max="9" width="1.28515625" style="76" customWidth="1"/>
    <col min="10" max="10" width="1" style="76" customWidth="1"/>
    <col min="11" max="11" width="8" style="76" customWidth="1"/>
    <col min="12" max="12" width="5.5703125" style="76" customWidth="1"/>
    <col min="13" max="13" width="1.28515625" style="76" customWidth="1"/>
    <col min="14" max="14" width="3.42578125" style="76" customWidth="1"/>
    <col min="15" max="15" width="1.140625" style="76" customWidth="1"/>
    <col min="16" max="16" width="7.140625" style="76" customWidth="1"/>
    <col min="17" max="17" width="17.28515625" style="76" customWidth="1"/>
    <col min="18" max="18" width="2" style="76" customWidth="1"/>
    <col min="19" max="19" width="5.42578125" style="76" customWidth="1"/>
    <col min="20" max="20" width="1.42578125" style="76" customWidth="1"/>
    <col min="21" max="21" width="5.7109375" style="76" customWidth="1"/>
    <col min="22" max="22" width="3.28515625" style="76" customWidth="1"/>
    <col min="23" max="256" width="6.85546875" style="76" customWidth="1"/>
    <col min="257" max="257" width="3.42578125" style="76" customWidth="1"/>
    <col min="258" max="258" width="9.42578125" style="76" customWidth="1"/>
    <col min="259" max="259" width="11.140625" style="76" customWidth="1"/>
    <col min="260" max="260" width="1.140625" style="76" customWidth="1"/>
    <col min="261" max="261" width="5.7109375" style="76" customWidth="1"/>
    <col min="262" max="262" width="1.140625" style="76" customWidth="1"/>
    <col min="263" max="263" width="2.28515625" style="76" customWidth="1"/>
    <col min="264" max="264" width="11.42578125" style="76" customWidth="1"/>
    <col min="265" max="265" width="1.28515625" style="76" customWidth="1"/>
    <col min="266" max="266" width="1" style="76" customWidth="1"/>
    <col min="267" max="267" width="8" style="76" customWidth="1"/>
    <col min="268" max="268" width="5.5703125" style="76" customWidth="1"/>
    <col min="269" max="269" width="1.28515625" style="76" customWidth="1"/>
    <col min="270" max="270" width="3.42578125" style="76" customWidth="1"/>
    <col min="271" max="271" width="1.140625" style="76" customWidth="1"/>
    <col min="272" max="272" width="7.140625" style="76" customWidth="1"/>
    <col min="273" max="273" width="17.28515625" style="76" customWidth="1"/>
    <col min="274" max="274" width="2" style="76" customWidth="1"/>
    <col min="275" max="275" width="5.42578125" style="76" customWidth="1"/>
    <col min="276" max="276" width="1.42578125" style="76" customWidth="1"/>
    <col min="277" max="277" width="5.7109375" style="76" customWidth="1"/>
    <col min="278" max="278" width="3.28515625" style="76" customWidth="1"/>
    <col min="279" max="512" width="6.85546875" style="76" customWidth="1"/>
    <col min="513" max="513" width="3.42578125" style="76" customWidth="1"/>
    <col min="514" max="514" width="9.42578125" style="76" customWidth="1"/>
    <col min="515" max="515" width="11.140625" style="76" customWidth="1"/>
    <col min="516" max="516" width="1.140625" style="76" customWidth="1"/>
    <col min="517" max="517" width="5.7109375" style="76" customWidth="1"/>
    <col min="518" max="518" width="1.140625" style="76" customWidth="1"/>
    <col min="519" max="519" width="2.28515625" style="76" customWidth="1"/>
    <col min="520" max="520" width="11.42578125" style="76" customWidth="1"/>
    <col min="521" max="521" width="1.28515625" style="76" customWidth="1"/>
    <col min="522" max="522" width="1" style="76" customWidth="1"/>
    <col min="523" max="523" width="8" style="76" customWidth="1"/>
    <col min="524" max="524" width="5.5703125" style="76" customWidth="1"/>
    <col min="525" max="525" width="1.28515625" style="76" customWidth="1"/>
    <col min="526" max="526" width="3.42578125" style="76" customWidth="1"/>
    <col min="527" max="527" width="1.140625" style="76" customWidth="1"/>
    <col min="528" max="528" width="7.140625" style="76" customWidth="1"/>
    <col min="529" max="529" width="17.28515625" style="76" customWidth="1"/>
    <col min="530" max="530" width="2" style="76" customWidth="1"/>
    <col min="531" max="531" width="5.42578125" style="76" customWidth="1"/>
    <col min="532" max="532" width="1.42578125" style="76" customWidth="1"/>
    <col min="533" max="533" width="5.7109375" style="76" customWidth="1"/>
    <col min="534" max="534" width="3.28515625" style="76" customWidth="1"/>
    <col min="535" max="768" width="6.85546875" style="76" customWidth="1"/>
    <col min="769" max="769" width="3.42578125" style="76" customWidth="1"/>
    <col min="770" max="770" width="9.42578125" style="76" customWidth="1"/>
    <col min="771" max="771" width="11.140625" style="76" customWidth="1"/>
    <col min="772" max="772" width="1.140625" style="76" customWidth="1"/>
    <col min="773" max="773" width="5.7109375" style="76" customWidth="1"/>
    <col min="774" max="774" width="1.140625" style="76" customWidth="1"/>
    <col min="775" max="775" width="2.28515625" style="76" customWidth="1"/>
    <col min="776" max="776" width="11.42578125" style="76" customWidth="1"/>
    <col min="777" max="777" width="1.28515625" style="76" customWidth="1"/>
    <col min="778" max="778" width="1" style="76" customWidth="1"/>
    <col min="779" max="779" width="8" style="76" customWidth="1"/>
    <col min="780" max="780" width="5.5703125" style="76" customWidth="1"/>
    <col min="781" max="781" width="1.28515625" style="76" customWidth="1"/>
    <col min="782" max="782" width="3.42578125" style="76" customWidth="1"/>
    <col min="783" max="783" width="1.140625" style="76" customWidth="1"/>
    <col min="784" max="784" width="7.140625" style="76" customWidth="1"/>
    <col min="785" max="785" width="17.28515625" style="76" customWidth="1"/>
    <col min="786" max="786" width="2" style="76" customWidth="1"/>
    <col min="787" max="787" width="5.42578125" style="76" customWidth="1"/>
    <col min="788" max="788" width="1.42578125" style="76" customWidth="1"/>
    <col min="789" max="789" width="5.7109375" style="76" customWidth="1"/>
    <col min="790" max="790" width="3.28515625" style="76" customWidth="1"/>
    <col min="791" max="1024" width="6.85546875" style="76" customWidth="1"/>
    <col min="1025" max="1025" width="3.42578125" style="76" customWidth="1"/>
    <col min="1026" max="1026" width="9.42578125" style="76" customWidth="1"/>
    <col min="1027" max="1027" width="11.140625" style="76" customWidth="1"/>
    <col min="1028" max="1028" width="1.140625" style="76" customWidth="1"/>
    <col min="1029" max="1029" width="5.7109375" style="76" customWidth="1"/>
    <col min="1030" max="1030" width="1.140625" style="76" customWidth="1"/>
    <col min="1031" max="1031" width="2.28515625" style="76" customWidth="1"/>
    <col min="1032" max="1032" width="11.42578125" style="76" customWidth="1"/>
    <col min="1033" max="1033" width="1.28515625" style="76" customWidth="1"/>
    <col min="1034" max="1034" width="1" style="76" customWidth="1"/>
    <col min="1035" max="1035" width="8" style="76" customWidth="1"/>
    <col min="1036" max="1036" width="5.5703125" style="76" customWidth="1"/>
    <col min="1037" max="1037" width="1.28515625" style="76" customWidth="1"/>
    <col min="1038" max="1038" width="3.42578125" style="76" customWidth="1"/>
    <col min="1039" max="1039" width="1.140625" style="76" customWidth="1"/>
    <col min="1040" max="1040" width="7.140625" style="76" customWidth="1"/>
    <col min="1041" max="1041" width="17.28515625" style="76" customWidth="1"/>
    <col min="1042" max="1042" width="2" style="76" customWidth="1"/>
    <col min="1043" max="1043" width="5.42578125" style="76" customWidth="1"/>
    <col min="1044" max="1044" width="1.42578125" style="76" customWidth="1"/>
    <col min="1045" max="1045" width="5.7109375" style="76" customWidth="1"/>
    <col min="1046" max="1046" width="3.28515625" style="76" customWidth="1"/>
    <col min="1047" max="1280" width="6.85546875" style="76" customWidth="1"/>
    <col min="1281" max="1281" width="3.42578125" style="76" customWidth="1"/>
    <col min="1282" max="1282" width="9.42578125" style="76" customWidth="1"/>
    <col min="1283" max="1283" width="11.140625" style="76" customWidth="1"/>
    <col min="1284" max="1284" width="1.140625" style="76" customWidth="1"/>
    <col min="1285" max="1285" width="5.7109375" style="76" customWidth="1"/>
    <col min="1286" max="1286" width="1.140625" style="76" customWidth="1"/>
    <col min="1287" max="1287" width="2.28515625" style="76" customWidth="1"/>
    <col min="1288" max="1288" width="11.42578125" style="76" customWidth="1"/>
    <col min="1289" max="1289" width="1.28515625" style="76" customWidth="1"/>
    <col min="1290" max="1290" width="1" style="76" customWidth="1"/>
    <col min="1291" max="1291" width="8" style="76" customWidth="1"/>
    <col min="1292" max="1292" width="5.5703125" style="76" customWidth="1"/>
    <col min="1293" max="1293" width="1.28515625" style="76" customWidth="1"/>
    <col min="1294" max="1294" width="3.42578125" style="76" customWidth="1"/>
    <col min="1295" max="1295" width="1.140625" style="76" customWidth="1"/>
    <col min="1296" max="1296" width="7.140625" style="76" customWidth="1"/>
    <col min="1297" max="1297" width="17.28515625" style="76" customWidth="1"/>
    <col min="1298" max="1298" width="2" style="76" customWidth="1"/>
    <col min="1299" max="1299" width="5.42578125" style="76" customWidth="1"/>
    <col min="1300" max="1300" width="1.42578125" style="76" customWidth="1"/>
    <col min="1301" max="1301" width="5.7109375" style="76" customWidth="1"/>
    <col min="1302" max="1302" width="3.28515625" style="76" customWidth="1"/>
    <col min="1303" max="1536" width="6.85546875" style="76" customWidth="1"/>
    <col min="1537" max="1537" width="3.42578125" style="76" customWidth="1"/>
    <col min="1538" max="1538" width="9.42578125" style="76" customWidth="1"/>
    <col min="1539" max="1539" width="11.140625" style="76" customWidth="1"/>
    <col min="1540" max="1540" width="1.140625" style="76" customWidth="1"/>
    <col min="1541" max="1541" width="5.7109375" style="76" customWidth="1"/>
    <col min="1542" max="1542" width="1.140625" style="76" customWidth="1"/>
    <col min="1543" max="1543" width="2.28515625" style="76" customWidth="1"/>
    <col min="1544" max="1544" width="11.42578125" style="76" customWidth="1"/>
    <col min="1545" max="1545" width="1.28515625" style="76" customWidth="1"/>
    <col min="1546" max="1546" width="1" style="76" customWidth="1"/>
    <col min="1547" max="1547" width="8" style="76" customWidth="1"/>
    <col min="1548" max="1548" width="5.5703125" style="76" customWidth="1"/>
    <col min="1549" max="1549" width="1.28515625" style="76" customWidth="1"/>
    <col min="1550" max="1550" width="3.42578125" style="76" customWidth="1"/>
    <col min="1551" max="1551" width="1.140625" style="76" customWidth="1"/>
    <col min="1552" max="1552" width="7.140625" style="76" customWidth="1"/>
    <col min="1553" max="1553" width="17.28515625" style="76" customWidth="1"/>
    <col min="1554" max="1554" width="2" style="76" customWidth="1"/>
    <col min="1555" max="1555" width="5.42578125" style="76" customWidth="1"/>
    <col min="1556" max="1556" width="1.42578125" style="76" customWidth="1"/>
    <col min="1557" max="1557" width="5.7109375" style="76" customWidth="1"/>
    <col min="1558" max="1558" width="3.28515625" style="76" customWidth="1"/>
    <col min="1559" max="1792" width="6.85546875" style="76" customWidth="1"/>
    <col min="1793" max="1793" width="3.42578125" style="76" customWidth="1"/>
    <col min="1794" max="1794" width="9.42578125" style="76" customWidth="1"/>
    <col min="1795" max="1795" width="11.140625" style="76" customWidth="1"/>
    <col min="1796" max="1796" width="1.140625" style="76" customWidth="1"/>
    <col min="1797" max="1797" width="5.7109375" style="76" customWidth="1"/>
    <col min="1798" max="1798" width="1.140625" style="76" customWidth="1"/>
    <col min="1799" max="1799" width="2.28515625" style="76" customWidth="1"/>
    <col min="1800" max="1800" width="11.42578125" style="76" customWidth="1"/>
    <col min="1801" max="1801" width="1.28515625" style="76" customWidth="1"/>
    <col min="1802" max="1802" width="1" style="76" customWidth="1"/>
    <col min="1803" max="1803" width="8" style="76" customWidth="1"/>
    <col min="1804" max="1804" width="5.5703125" style="76" customWidth="1"/>
    <col min="1805" max="1805" width="1.28515625" style="76" customWidth="1"/>
    <col min="1806" max="1806" width="3.42578125" style="76" customWidth="1"/>
    <col min="1807" max="1807" width="1.140625" style="76" customWidth="1"/>
    <col min="1808" max="1808" width="7.140625" style="76" customWidth="1"/>
    <col min="1809" max="1809" width="17.28515625" style="76" customWidth="1"/>
    <col min="1810" max="1810" width="2" style="76" customWidth="1"/>
    <col min="1811" max="1811" width="5.42578125" style="76" customWidth="1"/>
    <col min="1812" max="1812" width="1.42578125" style="76" customWidth="1"/>
    <col min="1813" max="1813" width="5.7109375" style="76" customWidth="1"/>
    <col min="1814" max="1814" width="3.28515625" style="76" customWidth="1"/>
    <col min="1815" max="2048" width="6.85546875" style="76" customWidth="1"/>
    <col min="2049" max="2049" width="3.42578125" style="76" customWidth="1"/>
    <col min="2050" max="2050" width="9.42578125" style="76" customWidth="1"/>
    <col min="2051" max="2051" width="11.140625" style="76" customWidth="1"/>
    <col min="2052" max="2052" width="1.140625" style="76" customWidth="1"/>
    <col min="2053" max="2053" width="5.7109375" style="76" customWidth="1"/>
    <col min="2054" max="2054" width="1.140625" style="76" customWidth="1"/>
    <col min="2055" max="2055" width="2.28515625" style="76" customWidth="1"/>
    <col min="2056" max="2056" width="11.42578125" style="76" customWidth="1"/>
    <col min="2057" max="2057" width="1.28515625" style="76" customWidth="1"/>
    <col min="2058" max="2058" width="1" style="76" customWidth="1"/>
    <col min="2059" max="2059" width="8" style="76" customWidth="1"/>
    <col min="2060" max="2060" width="5.5703125" style="76" customWidth="1"/>
    <col min="2061" max="2061" width="1.28515625" style="76" customWidth="1"/>
    <col min="2062" max="2062" width="3.42578125" style="76" customWidth="1"/>
    <col min="2063" max="2063" width="1.140625" style="76" customWidth="1"/>
    <col min="2064" max="2064" width="7.140625" style="76" customWidth="1"/>
    <col min="2065" max="2065" width="17.28515625" style="76" customWidth="1"/>
    <col min="2066" max="2066" width="2" style="76" customWidth="1"/>
    <col min="2067" max="2067" width="5.42578125" style="76" customWidth="1"/>
    <col min="2068" max="2068" width="1.42578125" style="76" customWidth="1"/>
    <col min="2069" max="2069" width="5.7109375" style="76" customWidth="1"/>
    <col min="2070" max="2070" width="3.28515625" style="76" customWidth="1"/>
    <col min="2071" max="2304" width="6.85546875" style="76" customWidth="1"/>
    <col min="2305" max="2305" width="3.42578125" style="76" customWidth="1"/>
    <col min="2306" max="2306" width="9.42578125" style="76" customWidth="1"/>
    <col min="2307" max="2307" width="11.140625" style="76" customWidth="1"/>
    <col min="2308" max="2308" width="1.140625" style="76" customWidth="1"/>
    <col min="2309" max="2309" width="5.7109375" style="76" customWidth="1"/>
    <col min="2310" max="2310" width="1.140625" style="76" customWidth="1"/>
    <col min="2311" max="2311" width="2.28515625" style="76" customWidth="1"/>
    <col min="2312" max="2312" width="11.42578125" style="76" customWidth="1"/>
    <col min="2313" max="2313" width="1.28515625" style="76" customWidth="1"/>
    <col min="2314" max="2314" width="1" style="76" customWidth="1"/>
    <col min="2315" max="2315" width="8" style="76" customWidth="1"/>
    <col min="2316" max="2316" width="5.5703125" style="76" customWidth="1"/>
    <col min="2317" max="2317" width="1.28515625" style="76" customWidth="1"/>
    <col min="2318" max="2318" width="3.42578125" style="76" customWidth="1"/>
    <col min="2319" max="2319" width="1.140625" style="76" customWidth="1"/>
    <col min="2320" max="2320" width="7.140625" style="76" customWidth="1"/>
    <col min="2321" max="2321" width="17.28515625" style="76" customWidth="1"/>
    <col min="2322" max="2322" width="2" style="76" customWidth="1"/>
    <col min="2323" max="2323" width="5.42578125" style="76" customWidth="1"/>
    <col min="2324" max="2324" width="1.42578125" style="76" customWidth="1"/>
    <col min="2325" max="2325" width="5.7109375" style="76" customWidth="1"/>
    <col min="2326" max="2326" width="3.28515625" style="76" customWidth="1"/>
    <col min="2327" max="2560" width="6.85546875" style="76" customWidth="1"/>
    <col min="2561" max="2561" width="3.42578125" style="76" customWidth="1"/>
    <col min="2562" max="2562" width="9.42578125" style="76" customWidth="1"/>
    <col min="2563" max="2563" width="11.140625" style="76" customWidth="1"/>
    <col min="2564" max="2564" width="1.140625" style="76" customWidth="1"/>
    <col min="2565" max="2565" width="5.7109375" style="76" customWidth="1"/>
    <col min="2566" max="2566" width="1.140625" style="76" customWidth="1"/>
    <col min="2567" max="2567" width="2.28515625" style="76" customWidth="1"/>
    <col min="2568" max="2568" width="11.42578125" style="76" customWidth="1"/>
    <col min="2569" max="2569" width="1.28515625" style="76" customWidth="1"/>
    <col min="2570" max="2570" width="1" style="76" customWidth="1"/>
    <col min="2571" max="2571" width="8" style="76" customWidth="1"/>
    <col min="2572" max="2572" width="5.5703125" style="76" customWidth="1"/>
    <col min="2573" max="2573" width="1.28515625" style="76" customWidth="1"/>
    <col min="2574" max="2574" width="3.42578125" style="76" customWidth="1"/>
    <col min="2575" max="2575" width="1.140625" style="76" customWidth="1"/>
    <col min="2576" max="2576" width="7.140625" style="76" customWidth="1"/>
    <col min="2577" max="2577" width="17.28515625" style="76" customWidth="1"/>
    <col min="2578" max="2578" width="2" style="76" customWidth="1"/>
    <col min="2579" max="2579" width="5.42578125" style="76" customWidth="1"/>
    <col min="2580" max="2580" width="1.42578125" style="76" customWidth="1"/>
    <col min="2581" max="2581" width="5.7109375" style="76" customWidth="1"/>
    <col min="2582" max="2582" width="3.28515625" style="76" customWidth="1"/>
    <col min="2583" max="2816" width="6.85546875" style="76" customWidth="1"/>
    <col min="2817" max="2817" width="3.42578125" style="76" customWidth="1"/>
    <col min="2818" max="2818" width="9.42578125" style="76" customWidth="1"/>
    <col min="2819" max="2819" width="11.140625" style="76" customWidth="1"/>
    <col min="2820" max="2820" width="1.140625" style="76" customWidth="1"/>
    <col min="2821" max="2821" width="5.7109375" style="76" customWidth="1"/>
    <col min="2822" max="2822" width="1.140625" style="76" customWidth="1"/>
    <col min="2823" max="2823" width="2.28515625" style="76" customWidth="1"/>
    <col min="2824" max="2824" width="11.42578125" style="76" customWidth="1"/>
    <col min="2825" max="2825" width="1.28515625" style="76" customWidth="1"/>
    <col min="2826" max="2826" width="1" style="76" customWidth="1"/>
    <col min="2827" max="2827" width="8" style="76" customWidth="1"/>
    <col min="2828" max="2828" width="5.5703125" style="76" customWidth="1"/>
    <col min="2829" max="2829" width="1.28515625" style="76" customWidth="1"/>
    <col min="2830" max="2830" width="3.42578125" style="76" customWidth="1"/>
    <col min="2831" max="2831" width="1.140625" style="76" customWidth="1"/>
    <col min="2832" max="2832" width="7.140625" style="76" customWidth="1"/>
    <col min="2833" max="2833" width="17.28515625" style="76" customWidth="1"/>
    <col min="2834" max="2834" width="2" style="76" customWidth="1"/>
    <col min="2835" max="2835" width="5.42578125" style="76" customWidth="1"/>
    <col min="2836" max="2836" width="1.42578125" style="76" customWidth="1"/>
    <col min="2837" max="2837" width="5.7109375" style="76" customWidth="1"/>
    <col min="2838" max="2838" width="3.28515625" style="76" customWidth="1"/>
    <col min="2839" max="3072" width="6.85546875" style="76" customWidth="1"/>
    <col min="3073" max="3073" width="3.42578125" style="76" customWidth="1"/>
    <col min="3074" max="3074" width="9.42578125" style="76" customWidth="1"/>
    <col min="3075" max="3075" width="11.140625" style="76" customWidth="1"/>
    <col min="3076" max="3076" width="1.140625" style="76" customWidth="1"/>
    <col min="3077" max="3077" width="5.7109375" style="76" customWidth="1"/>
    <col min="3078" max="3078" width="1.140625" style="76" customWidth="1"/>
    <col min="3079" max="3079" width="2.28515625" style="76" customWidth="1"/>
    <col min="3080" max="3080" width="11.42578125" style="76" customWidth="1"/>
    <col min="3081" max="3081" width="1.28515625" style="76" customWidth="1"/>
    <col min="3082" max="3082" width="1" style="76" customWidth="1"/>
    <col min="3083" max="3083" width="8" style="76" customWidth="1"/>
    <col min="3084" max="3084" width="5.5703125" style="76" customWidth="1"/>
    <col min="3085" max="3085" width="1.28515625" style="76" customWidth="1"/>
    <col min="3086" max="3086" width="3.42578125" style="76" customWidth="1"/>
    <col min="3087" max="3087" width="1.140625" style="76" customWidth="1"/>
    <col min="3088" max="3088" width="7.140625" style="76" customWidth="1"/>
    <col min="3089" max="3089" width="17.28515625" style="76" customWidth="1"/>
    <col min="3090" max="3090" width="2" style="76" customWidth="1"/>
    <col min="3091" max="3091" width="5.42578125" style="76" customWidth="1"/>
    <col min="3092" max="3092" width="1.42578125" style="76" customWidth="1"/>
    <col min="3093" max="3093" width="5.7109375" style="76" customWidth="1"/>
    <col min="3094" max="3094" width="3.28515625" style="76" customWidth="1"/>
    <col min="3095" max="3328" width="6.85546875" style="76" customWidth="1"/>
    <col min="3329" max="3329" width="3.42578125" style="76" customWidth="1"/>
    <col min="3330" max="3330" width="9.42578125" style="76" customWidth="1"/>
    <col min="3331" max="3331" width="11.140625" style="76" customWidth="1"/>
    <col min="3332" max="3332" width="1.140625" style="76" customWidth="1"/>
    <col min="3333" max="3333" width="5.7109375" style="76" customWidth="1"/>
    <col min="3334" max="3334" width="1.140625" style="76" customWidth="1"/>
    <col min="3335" max="3335" width="2.28515625" style="76" customWidth="1"/>
    <col min="3336" max="3336" width="11.42578125" style="76" customWidth="1"/>
    <col min="3337" max="3337" width="1.28515625" style="76" customWidth="1"/>
    <col min="3338" max="3338" width="1" style="76" customWidth="1"/>
    <col min="3339" max="3339" width="8" style="76" customWidth="1"/>
    <col min="3340" max="3340" width="5.5703125" style="76" customWidth="1"/>
    <col min="3341" max="3341" width="1.28515625" style="76" customWidth="1"/>
    <col min="3342" max="3342" width="3.42578125" style="76" customWidth="1"/>
    <col min="3343" max="3343" width="1.140625" style="76" customWidth="1"/>
    <col min="3344" max="3344" width="7.140625" style="76" customWidth="1"/>
    <col min="3345" max="3345" width="17.28515625" style="76" customWidth="1"/>
    <col min="3346" max="3346" width="2" style="76" customWidth="1"/>
    <col min="3347" max="3347" width="5.42578125" style="76" customWidth="1"/>
    <col min="3348" max="3348" width="1.42578125" style="76" customWidth="1"/>
    <col min="3349" max="3349" width="5.7109375" style="76" customWidth="1"/>
    <col min="3350" max="3350" width="3.28515625" style="76" customWidth="1"/>
    <col min="3351" max="3584" width="6.85546875" style="76" customWidth="1"/>
    <col min="3585" max="3585" width="3.42578125" style="76" customWidth="1"/>
    <col min="3586" max="3586" width="9.42578125" style="76" customWidth="1"/>
    <col min="3587" max="3587" width="11.140625" style="76" customWidth="1"/>
    <col min="3588" max="3588" width="1.140625" style="76" customWidth="1"/>
    <col min="3589" max="3589" width="5.7109375" style="76" customWidth="1"/>
    <col min="3590" max="3590" width="1.140625" style="76" customWidth="1"/>
    <col min="3591" max="3591" width="2.28515625" style="76" customWidth="1"/>
    <col min="3592" max="3592" width="11.42578125" style="76" customWidth="1"/>
    <col min="3593" max="3593" width="1.28515625" style="76" customWidth="1"/>
    <col min="3594" max="3594" width="1" style="76" customWidth="1"/>
    <col min="3595" max="3595" width="8" style="76" customWidth="1"/>
    <col min="3596" max="3596" width="5.5703125" style="76" customWidth="1"/>
    <col min="3597" max="3597" width="1.28515625" style="76" customWidth="1"/>
    <col min="3598" max="3598" width="3.42578125" style="76" customWidth="1"/>
    <col min="3599" max="3599" width="1.140625" style="76" customWidth="1"/>
    <col min="3600" max="3600" width="7.140625" style="76" customWidth="1"/>
    <col min="3601" max="3601" width="17.28515625" style="76" customWidth="1"/>
    <col min="3602" max="3602" width="2" style="76" customWidth="1"/>
    <col min="3603" max="3603" width="5.42578125" style="76" customWidth="1"/>
    <col min="3604" max="3604" width="1.42578125" style="76" customWidth="1"/>
    <col min="3605" max="3605" width="5.7109375" style="76" customWidth="1"/>
    <col min="3606" max="3606" width="3.28515625" style="76" customWidth="1"/>
    <col min="3607" max="3840" width="6.85546875" style="76" customWidth="1"/>
    <col min="3841" max="3841" width="3.42578125" style="76" customWidth="1"/>
    <col min="3842" max="3842" width="9.42578125" style="76" customWidth="1"/>
    <col min="3843" max="3843" width="11.140625" style="76" customWidth="1"/>
    <col min="3844" max="3844" width="1.140625" style="76" customWidth="1"/>
    <col min="3845" max="3845" width="5.7109375" style="76" customWidth="1"/>
    <col min="3846" max="3846" width="1.140625" style="76" customWidth="1"/>
    <col min="3847" max="3847" width="2.28515625" style="76" customWidth="1"/>
    <col min="3848" max="3848" width="11.42578125" style="76" customWidth="1"/>
    <col min="3849" max="3849" width="1.28515625" style="76" customWidth="1"/>
    <col min="3850" max="3850" width="1" style="76" customWidth="1"/>
    <col min="3851" max="3851" width="8" style="76" customWidth="1"/>
    <col min="3852" max="3852" width="5.5703125" style="76" customWidth="1"/>
    <col min="3853" max="3853" width="1.28515625" style="76" customWidth="1"/>
    <col min="3854" max="3854" width="3.42578125" style="76" customWidth="1"/>
    <col min="3855" max="3855" width="1.140625" style="76" customWidth="1"/>
    <col min="3856" max="3856" width="7.140625" style="76" customWidth="1"/>
    <col min="3857" max="3857" width="17.28515625" style="76" customWidth="1"/>
    <col min="3858" max="3858" width="2" style="76" customWidth="1"/>
    <col min="3859" max="3859" width="5.42578125" style="76" customWidth="1"/>
    <col min="3860" max="3860" width="1.42578125" style="76" customWidth="1"/>
    <col min="3861" max="3861" width="5.7109375" style="76" customWidth="1"/>
    <col min="3862" max="3862" width="3.28515625" style="76" customWidth="1"/>
    <col min="3863" max="4096" width="6.85546875" style="76" customWidth="1"/>
    <col min="4097" max="4097" width="3.42578125" style="76" customWidth="1"/>
    <col min="4098" max="4098" width="9.42578125" style="76" customWidth="1"/>
    <col min="4099" max="4099" width="11.140625" style="76" customWidth="1"/>
    <col min="4100" max="4100" width="1.140625" style="76" customWidth="1"/>
    <col min="4101" max="4101" width="5.7109375" style="76" customWidth="1"/>
    <col min="4102" max="4102" width="1.140625" style="76" customWidth="1"/>
    <col min="4103" max="4103" width="2.28515625" style="76" customWidth="1"/>
    <col min="4104" max="4104" width="11.42578125" style="76" customWidth="1"/>
    <col min="4105" max="4105" width="1.28515625" style="76" customWidth="1"/>
    <col min="4106" max="4106" width="1" style="76" customWidth="1"/>
    <col min="4107" max="4107" width="8" style="76" customWidth="1"/>
    <col min="4108" max="4108" width="5.5703125" style="76" customWidth="1"/>
    <col min="4109" max="4109" width="1.28515625" style="76" customWidth="1"/>
    <col min="4110" max="4110" width="3.42578125" style="76" customWidth="1"/>
    <col min="4111" max="4111" width="1.140625" style="76" customWidth="1"/>
    <col min="4112" max="4112" width="7.140625" style="76" customWidth="1"/>
    <col min="4113" max="4113" width="17.28515625" style="76" customWidth="1"/>
    <col min="4114" max="4114" width="2" style="76" customWidth="1"/>
    <col min="4115" max="4115" width="5.42578125" style="76" customWidth="1"/>
    <col min="4116" max="4116" width="1.42578125" style="76" customWidth="1"/>
    <col min="4117" max="4117" width="5.7109375" style="76" customWidth="1"/>
    <col min="4118" max="4118" width="3.28515625" style="76" customWidth="1"/>
    <col min="4119" max="4352" width="6.85546875" style="76" customWidth="1"/>
    <col min="4353" max="4353" width="3.42578125" style="76" customWidth="1"/>
    <col min="4354" max="4354" width="9.42578125" style="76" customWidth="1"/>
    <col min="4355" max="4355" width="11.140625" style="76" customWidth="1"/>
    <col min="4356" max="4356" width="1.140625" style="76" customWidth="1"/>
    <col min="4357" max="4357" width="5.7109375" style="76" customWidth="1"/>
    <col min="4358" max="4358" width="1.140625" style="76" customWidth="1"/>
    <col min="4359" max="4359" width="2.28515625" style="76" customWidth="1"/>
    <col min="4360" max="4360" width="11.42578125" style="76" customWidth="1"/>
    <col min="4361" max="4361" width="1.28515625" style="76" customWidth="1"/>
    <col min="4362" max="4362" width="1" style="76" customWidth="1"/>
    <col min="4363" max="4363" width="8" style="76" customWidth="1"/>
    <col min="4364" max="4364" width="5.5703125" style="76" customWidth="1"/>
    <col min="4365" max="4365" width="1.28515625" style="76" customWidth="1"/>
    <col min="4366" max="4366" width="3.42578125" style="76" customWidth="1"/>
    <col min="4367" max="4367" width="1.140625" style="76" customWidth="1"/>
    <col min="4368" max="4368" width="7.140625" style="76" customWidth="1"/>
    <col min="4369" max="4369" width="17.28515625" style="76" customWidth="1"/>
    <col min="4370" max="4370" width="2" style="76" customWidth="1"/>
    <col min="4371" max="4371" width="5.42578125" style="76" customWidth="1"/>
    <col min="4372" max="4372" width="1.42578125" style="76" customWidth="1"/>
    <col min="4373" max="4373" width="5.7109375" style="76" customWidth="1"/>
    <col min="4374" max="4374" width="3.28515625" style="76" customWidth="1"/>
    <col min="4375" max="4608" width="6.85546875" style="76" customWidth="1"/>
    <col min="4609" max="4609" width="3.42578125" style="76" customWidth="1"/>
    <col min="4610" max="4610" width="9.42578125" style="76" customWidth="1"/>
    <col min="4611" max="4611" width="11.140625" style="76" customWidth="1"/>
    <col min="4612" max="4612" width="1.140625" style="76" customWidth="1"/>
    <col min="4613" max="4613" width="5.7109375" style="76" customWidth="1"/>
    <col min="4614" max="4614" width="1.140625" style="76" customWidth="1"/>
    <col min="4615" max="4615" width="2.28515625" style="76" customWidth="1"/>
    <col min="4616" max="4616" width="11.42578125" style="76" customWidth="1"/>
    <col min="4617" max="4617" width="1.28515625" style="76" customWidth="1"/>
    <col min="4618" max="4618" width="1" style="76" customWidth="1"/>
    <col min="4619" max="4619" width="8" style="76" customWidth="1"/>
    <col min="4620" max="4620" width="5.5703125" style="76" customWidth="1"/>
    <col min="4621" max="4621" width="1.28515625" style="76" customWidth="1"/>
    <col min="4622" max="4622" width="3.42578125" style="76" customWidth="1"/>
    <col min="4623" max="4623" width="1.140625" style="76" customWidth="1"/>
    <col min="4624" max="4624" width="7.140625" style="76" customWidth="1"/>
    <col min="4625" max="4625" width="17.28515625" style="76" customWidth="1"/>
    <col min="4626" max="4626" width="2" style="76" customWidth="1"/>
    <col min="4627" max="4627" width="5.42578125" style="76" customWidth="1"/>
    <col min="4628" max="4628" width="1.42578125" style="76" customWidth="1"/>
    <col min="4629" max="4629" width="5.7109375" style="76" customWidth="1"/>
    <col min="4630" max="4630" width="3.28515625" style="76" customWidth="1"/>
    <col min="4631" max="4864" width="6.85546875" style="76" customWidth="1"/>
    <col min="4865" max="4865" width="3.42578125" style="76" customWidth="1"/>
    <col min="4866" max="4866" width="9.42578125" style="76" customWidth="1"/>
    <col min="4867" max="4867" width="11.140625" style="76" customWidth="1"/>
    <col min="4868" max="4868" width="1.140625" style="76" customWidth="1"/>
    <col min="4869" max="4869" width="5.7109375" style="76" customWidth="1"/>
    <col min="4870" max="4870" width="1.140625" style="76" customWidth="1"/>
    <col min="4871" max="4871" width="2.28515625" style="76" customWidth="1"/>
    <col min="4872" max="4872" width="11.42578125" style="76" customWidth="1"/>
    <col min="4873" max="4873" width="1.28515625" style="76" customWidth="1"/>
    <col min="4874" max="4874" width="1" style="76" customWidth="1"/>
    <col min="4875" max="4875" width="8" style="76" customWidth="1"/>
    <col min="4876" max="4876" width="5.5703125" style="76" customWidth="1"/>
    <col min="4877" max="4877" width="1.28515625" style="76" customWidth="1"/>
    <col min="4878" max="4878" width="3.42578125" style="76" customWidth="1"/>
    <col min="4879" max="4879" width="1.140625" style="76" customWidth="1"/>
    <col min="4880" max="4880" width="7.140625" style="76" customWidth="1"/>
    <col min="4881" max="4881" width="17.28515625" style="76" customWidth="1"/>
    <col min="4882" max="4882" width="2" style="76" customWidth="1"/>
    <col min="4883" max="4883" width="5.42578125" style="76" customWidth="1"/>
    <col min="4884" max="4884" width="1.42578125" style="76" customWidth="1"/>
    <col min="4885" max="4885" width="5.7109375" style="76" customWidth="1"/>
    <col min="4886" max="4886" width="3.28515625" style="76" customWidth="1"/>
    <col min="4887" max="5120" width="6.85546875" style="76" customWidth="1"/>
    <col min="5121" max="5121" width="3.42578125" style="76" customWidth="1"/>
    <col min="5122" max="5122" width="9.42578125" style="76" customWidth="1"/>
    <col min="5123" max="5123" width="11.140625" style="76" customWidth="1"/>
    <col min="5124" max="5124" width="1.140625" style="76" customWidth="1"/>
    <col min="5125" max="5125" width="5.7109375" style="76" customWidth="1"/>
    <col min="5126" max="5126" width="1.140625" style="76" customWidth="1"/>
    <col min="5127" max="5127" width="2.28515625" style="76" customWidth="1"/>
    <col min="5128" max="5128" width="11.42578125" style="76" customWidth="1"/>
    <col min="5129" max="5129" width="1.28515625" style="76" customWidth="1"/>
    <col min="5130" max="5130" width="1" style="76" customWidth="1"/>
    <col min="5131" max="5131" width="8" style="76" customWidth="1"/>
    <col min="5132" max="5132" width="5.5703125" style="76" customWidth="1"/>
    <col min="5133" max="5133" width="1.28515625" style="76" customWidth="1"/>
    <col min="5134" max="5134" width="3.42578125" style="76" customWidth="1"/>
    <col min="5135" max="5135" width="1.140625" style="76" customWidth="1"/>
    <col min="5136" max="5136" width="7.140625" style="76" customWidth="1"/>
    <col min="5137" max="5137" width="17.28515625" style="76" customWidth="1"/>
    <col min="5138" max="5138" width="2" style="76" customWidth="1"/>
    <col min="5139" max="5139" width="5.42578125" style="76" customWidth="1"/>
    <col min="5140" max="5140" width="1.42578125" style="76" customWidth="1"/>
    <col min="5141" max="5141" width="5.7109375" style="76" customWidth="1"/>
    <col min="5142" max="5142" width="3.28515625" style="76" customWidth="1"/>
    <col min="5143" max="5376" width="6.85546875" style="76" customWidth="1"/>
    <col min="5377" max="5377" width="3.42578125" style="76" customWidth="1"/>
    <col min="5378" max="5378" width="9.42578125" style="76" customWidth="1"/>
    <col min="5379" max="5379" width="11.140625" style="76" customWidth="1"/>
    <col min="5380" max="5380" width="1.140625" style="76" customWidth="1"/>
    <col min="5381" max="5381" width="5.7109375" style="76" customWidth="1"/>
    <col min="5382" max="5382" width="1.140625" style="76" customWidth="1"/>
    <col min="5383" max="5383" width="2.28515625" style="76" customWidth="1"/>
    <col min="5384" max="5384" width="11.42578125" style="76" customWidth="1"/>
    <col min="5385" max="5385" width="1.28515625" style="76" customWidth="1"/>
    <col min="5386" max="5386" width="1" style="76" customWidth="1"/>
    <col min="5387" max="5387" width="8" style="76" customWidth="1"/>
    <col min="5388" max="5388" width="5.5703125" style="76" customWidth="1"/>
    <col min="5389" max="5389" width="1.28515625" style="76" customWidth="1"/>
    <col min="5390" max="5390" width="3.42578125" style="76" customWidth="1"/>
    <col min="5391" max="5391" width="1.140625" style="76" customWidth="1"/>
    <col min="5392" max="5392" width="7.140625" style="76" customWidth="1"/>
    <col min="5393" max="5393" width="17.28515625" style="76" customWidth="1"/>
    <col min="5394" max="5394" width="2" style="76" customWidth="1"/>
    <col min="5395" max="5395" width="5.42578125" style="76" customWidth="1"/>
    <col min="5396" max="5396" width="1.42578125" style="76" customWidth="1"/>
    <col min="5397" max="5397" width="5.7109375" style="76" customWidth="1"/>
    <col min="5398" max="5398" width="3.28515625" style="76" customWidth="1"/>
    <col min="5399" max="5632" width="6.85546875" style="76" customWidth="1"/>
    <col min="5633" max="5633" width="3.42578125" style="76" customWidth="1"/>
    <col min="5634" max="5634" width="9.42578125" style="76" customWidth="1"/>
    <col min="5635" max="5635" width="11.140625" style="76" customWidth="1"/>
    <col min="5636" max="5636" width="1.140625" style="76" customWidth="1"/>
    <col min="5637" max="5637" width="5.7109375" style="76" customWidth="1"/>
    <col min="5638" max="5638" width="1.140625" style="76" customWidth="1"/>
    <col min="5639" max="5639" width="2.28515625" style="76" customWidth="1"/>
    <col min="5640" max="5640" width="11.42578125" style="76" customWidth="1"/>
    <col min="5641" max="5641" width="1.28515625" style="76" customWidth="1"/>
    <col min="5642" max="5642" width="1" style="76" customWidth="1"/>
    <col min="5643" max="5643" width="8" style="76" customWidth="1"/>
    <col min="5644" max="5644" width="5.5703125" style="76" customWidth="1"/>
    <col min="5645" max="5645" width="1.28515625" style="76" customWidth="1"/>
    <col min="5646" max="5646" width="3.42578125" style="76" customWidth="1"/>
    <col min="5647" max="5647" width="1.140625" style="76" customWidth="1"/>
    <col min="5648" max="5648" width="7.140625" style="76" customWidth="1"/>
    <col min="5649" max="5649" width="17.28515625" style="76" customWidth="1"/>
    <col min="5650" max="5650" width="2" style="76" customWidth="1"/>
    <col min="5651" max="5651" width="5.42578125" style="76" customWidth="1"/>
    <col min="5652" max="5652" width="1.42578125" style="76" customWidth="1"/>
    <col min="5653" max="5653" width="5.7109375" style="76" customWidth="1"/>
    <col min="5654" max="5654" width="3.28515625" style="76" customWidth="1"/>
    <col min="5655" max="5888" width="6.85546875" style="76" customWidth="1"/>
    <col min="5889" max="5889" width="3.42578125" style="76" customWidth="1"/>
    <col min="5890" max="5890" width="9.42578125" style="76" customWidth="1"/>
    <col min="5891" max="5891" width="11.140625" style="76" customWidth="1"/>
    <col min="5892" max="5892" width="1.140625" style="76" customWidth="1"/>
    <col min="5893" max="5893" width="5.7109375" style="76" customWidth="1"/>
    <col min="5894" max="5894" width="1.140625" style="76" customWidth="1"/>
    <col min="5895" max="5895" width="2.28515625" style="76" customWidth="1"/>
    <col min="5896" max="5896" width="11.42578125" style="76" customWidth="1"/>
    <col min="5897" max="5897" width="1.28515625" style="76" customWidth="1"/>
    <col min="5898" max="5898" width="1" style="76" customWidth="1"/>
    <col min="5899" max="5899" width="8" style="76" customWidth="1"/>
    <col min="5900" max="5900" width="5.5703125" style="76" customWidth="1"/>
    <col min="5901" max="5901" width="1.28515625" style="76" customWidth="1"/>
    <col min="5902" max="5902" width="3.42578125" style="76" customWidth="1"/>
    <col min="5903" max="5903" width="1.140625" style="76" customWidth="1"/>
    <col min="5904" max="5904" width="7.140625" style="76" customWidth="1"/>
    <col min="5905" max="5905" width="17.28515625" style="76" customWidth="1"/>
    <col min="5906" max="5906" width="2" style="76" customWidth="1"/>
    <col min="5907" max="5907" width="5.42578125" style="76" customWidth="1"/>
    <col min="5908" max="5908" width="1.42578125" style="76" customWidth="1"/>
    <col min="5909" max="5909" width="5.7109375" style="76" customWidth="1"/>
    <col min="5910" max="5910" width="3.28515625" style="76" customWidth="1"/>
    <col min="5911" max="6144" width="6.85546875" style="76" customWidth="1"/>
    <col min="6145" max="6145" width="3.42578125" style="76" customWidth="1"/>
    <col min="6146" max="6146" width="9.42578125" style="76" customWidth="1"/>
    <col min="6147" max="6147" width="11.140625" style="76" customWidth="1"/>
    <col min="6148" max="6148" width="1.140625" style="76" customWidth="1"/>
    <col min="6149" max="6149" width="5.7109375" style="76" customWidth="1"/>
    <col min="6150" max="6150" width="1.140625" style="76" customWidth="1"/>
    <col min="6151" max="6151" width="2.28515625" style="76" customWidth="1"/>
    <col min="6152" max="6152" width="11.42578125" style="76" customWidth="1"/>
    <col min="6153" max="6153" width="1.28515625" style="76" customWidth="1"/>
    <col min="6154" max="6154" width="1" style="76" customWidth="1"/>
    <col min="6155" max="6155" width="8" style="76" customWidth="1"/>
    <col min="6156" max="6156" width="5.5703125" style="76" customWidth="1"/>
    <col min="6157" max="6157" width="1.28515625" style="76" customWidth="1"/>
    <col min="6158" max="6158" width="3.42578125" style="76" customWidth="1"/>
    <col min="6159" max="6159" width="1.140625" style="76" customWidth="1"/>
    <col min="6160" max="6160" width="7.140625" style="76" customWidth="1"/>
    <col min="6161" max="6161" width="17.28515625" style="76" customWidth="1"/>
    <col min="6162" max="6162" width="2" style="76" customWidth="1"/>
    <col min="6163" max="6163" width="5.42578125" style="76" customWidth="1"/>
    <col min="6164" max="6164" width="1.42578125" style="76" customWidth="1"/>
    <col min="6165" max="6165" width="5.7109375" style="76" customWidth="1"/>
    <col min="6166" max="6166" width="3.28515625" style="76" customWidth="1"/>
    <col min="6167" max="6400" width="6.85546875" style="76" customWidth="1"/>
    <col min="6401" max="6401" width="3.42578125" style="76" customWidth="1"/>
    <col min="6402" max="6402" width="9.42578125" style="76" customWidth="1"/>
    <col min="6403" max="6403" width="11.140625" style="76" customWidth="1"/>
    <col min="6404" max="6404" width="1.140625" style="76" customWidth="1"/>
    <col min="6405" max="6405" width="5.7109375" style="76" customWidth="1"/>
    <col min="6406" max="6406" width="1.140625" style="76" customWidth="1"/>
    <col min="6407" max="6407" width="2.28515625" style="76" customWidth="1"/>
    <col min="6408" max="6408" width="11.42578125" style="76" customWidth="1"/>
    <col min="6409" max="6409" width="1.28515625" style="76" customWidth="1"/>
    <col min="6410" max="6410" width="1" style="76" customWidth="1"/>
    <col min="6411" max="6411" width="8" style="76" customWidth="1"/>
    <col min="6412" max="6412" width="5.5703125" style="76" customWidth="1"/>
    <col min="6413" max="6413" width="1.28515625" style="76" customWidth="1"/>
    <col min="6414" max="6414" width="3.42578125" style="76" customWidth="1"/>
    <col min="6415" max="6415" width="1.140625" style="76" customWidth="1"/>
    <col min="6416" max="6416" width="7.140625" style="76" customWidth="1"/>
    <col min="6417" max="6417" width="17.28515625" style="76" customWidth="1"/>
    <col min="6418" max="6418" width="2" style="76" customWidth="1"/>
    <col min="6419" max="6419" width="5.42578125" style="76" customWidth="1"/>
    <col min="6420" max="6420" width="1.42578125" style="76" customWidth="1"/>
    <col min="6421" max="6421" width="5.7109375" style="76" customWidth="1"/>
    <col min="6422" max="6422" width="3.28515625" style="76" customWidth="1"/>
    <col min="6423" max="6656" width="6.85546875" style="76" customWidth="1"/>
    <col min="6657" max="6657" width="3.42578125" style="76" customWidth="1"/>
    <col min="6658" max="6658" width="9.42578125" style="76" customWidth="1"/>
    <col min="6659" max="6659" width="11.140625" style="76" customWidth="1"/>
    <col min="6660" max="6660" width="1.140625" style="76" customWidth="1"/>
    <col min="6661" max="6661" width="5.7109375" style="76" customWidth="1"/>
    <col min="6662" max="6662" width="1.140625" style="76" customWidth="1"/>
    <col min="6663" max="6663" width="2.28515625" style="76" customWidth="1"/>
    <col min="6664" max="6664" width="11.42578125" style="76" customWidth="1"/>
    <col min="6665" max="6665" width="1.28515625" style="76" customWidth="1"/>
    <col min="6666" max="6666" width="1" style="76" customWidth="1"/>
    <col min="6667" max="6667" width="8" style="76" customWidth="1"/>
    <col min="6668" max="6668" width="5.5703125" style="76" customWidth="1"/>
    <col min="6669" max="6669" width="1.28515625" style="76" customWidth="1"/>
    <col min="6670" max="6670" width="3.42578125" style="76" customWidth="1"/>
    <col min="6671" max="6671" width="1.140625" style="76" customWidth="1"/>
    <col min="6672" max="6672" width="7.140625" style="76" customWidth="1"/>
    <col min="6673" max="6673" width="17.28515625" style="76" customWidth="1"/>
    <col min="6674" max="6674" width="2" style="76" customWidth="1"/>
    <col min="6675" max="6675" width="5.42578125" style="76" customWidth="1"/>
    <col min="6676" max="6676" width="1.42578125" style="76" customWidth="1"/>
    <col min="6677" max="6677" width="5.7109375" style="76" customWidth="1"/>
    <col min="6678" max="6678" width="3.28515625" style="76" customWidth="1"/>
    <col min="6679" max="6912" width="6.85546875" style="76" customWidth="1"/>
    <col min="6913" max="6913" width="3.42578125" style="76" customWidth="1"/>
    <col min="6914" max="6914" width="9.42578125" style="76" customWidth="1"/>
    <col min="6915" max="6915" width="11.140625" style="76" customWidth="1"/>
    <col min="6916" max="6916" width="1.140625" style="76" customWidth="1"/>
    <col min="6917" max="6917" width="5.7109375" style="76" customWidth="1"/>
    <col min="6918" max="6918" width="1.140625" style="76" customWidth="1"/>
    <col min="6919" max="6919" width="2.28515625" style="76" customWidth="1"/>
    <col min="6920" max="6920" width="11.42578125" style="76" customWidth="1"/>
    <col min="6921" max="6921" width="1.28515625" style="76" customWidth="1"/>
    <col min="6922" max="6922" width="1" style="76" customWidth="1"/>
    <col min="6923" max="6923" width="8" style="76" customWidth="1"/>
    <col min="6924" max="6924" width="5.5703125" style="76" customWidth="1"/>
    <col min="6925" max="6925" width="1.28515625" style="76" customWidth="1"/>
    <col min="6926" max="6926" width="3.42578125" style="76" customWidth="1"/>
    <col min="6927" max="6927" width="1.140625" style="76" customWidth="1"/>
    <col min="6928" max="6928" width="7.140625" style="76" customWidth="1"/>
    <col min="6929" max="6929" width="17.28515625" style="76" customWidth="1"/>
    <col min="6930" max="6930" width="2" style="76" customWidth="1"/>
    <col min="6931" max="6931" width="5.42578125" style="76" customWidth="1"/>
    <col min="6932" max="6932" width="1.42578125" style="76" customWidth="1"/>
    <col min="6933" max="6933" width="5.7109375" style="76" customWidth="1"/>
    <col min="6934" max="6934" width="3.28515625" style="76" customWidth="1"/>
    <col min="6935" max="7168" width="6.85546875" style="76" customWidth="1"/>
    <col min="7169" max="7169" width="3.42578125" style="76" customWidth="1"/>
    <col min="7170" max="7170" width="9.42578125" style="76" customWidth="1"/>
    <col min="7171" max="7171" width="11.140625" style="76" customWidth="1"/>
    <col min="7172" max="7172" width="1.140625" style="76" customWidth="1"/>
    <col min="7173" max="7173" width="5.7109375" style="76" customWidth="1"/>
    <col min="7174" max="7174" width="1.140625" style="76" customWidth="1"/>
    <col min="7175" max="7175" width="2.28515625" style="76" customWidth="1"/>
    <col min="7176" max="7176" width="11.42578125" style="76" customWidth="1"/>
    <col min="7177" max="7177" width="1.28515625" style="76" customWidth="1"/>
    <col min="7178" max="7178" width="1" style="76" customWidth="1"/>
    <col min="7179" max="7179" width="8" style="76" customWidth="1"/>
    <col min="7180" max="7180" width="5.5703125" style="76" customWidth="1"/>
    <col min="7181" max="7181" width="1.28515625" style="76" customWidth="1"/>
    <col min="7182" max="7182" width="3.42578125" style="76" customWidth="1"/>
    <col min="7183" max="7183" width="1.140625" style="76" customWidth="1"/>
    <col min="7184" max="7184" width="7.140625" style="76" customWidth="1"/>
    <col min="7185" max="7185" width="17.28515625" style="76" customWidth="1"/>
    <col min="7186" max="7186" width="2" style="76" customWidth="1"/>
    <col min="7187" max="7187" width="5.42578125" style="76" customWidth="1"/>
    <col min="7188" max="7188" width="1.42578125" style="76" customWidth="1"/>
    <col min="7189" max="7189" width="5.7109375" style="76" customWidth="1"/>
    <col min="7190" max="7190" width="3.28515625" style="76" customWidth="1"/>
    <col min="7191" max="7424" width="6.85546875" style="76" customWidth="1"/>
    <col min="7425" max="7425" width="3.42578125" style="76" customWidth="1"/>
    <col min="7426" max="7426" width="9.42578125" style="76" customWidth="1"/>
    <col min="7427" max="7427" width="11.140625" style="76" customWidth="1"/>
    <col min="7428" max="7428" width="1.140625" style="76" customWidth="1"/>
    <col min="7429" max="7429" width="5.7109375" style="76" customWidth="1"/>
    <col min="7430" max="7430" width="1.140625" style="76" customWidth="1"/>
    <col min="7431" max="7431" width="2.28515625" style="76" customWidth="1"/>
    <col min="7432" max="7432" width="11.42578125" style="76" customWidth="1"/>
    <col min="7433" max="7433" width="1.28515625" style="76" customWidth="1"/>
    <col min="7434" max="7434" width="1" style="76" customWidth="1"/>
    <col min="7435" max="7435" width="8" style="76" customWidth="1"/>
    <col min="7436" max="7436" width="5.5703125" style="76" customWidth="1"/>
    <col min="7437" max="7437" width="1.28515625" style="76" customWidth="1"/>
    <col min="7438" max="7438" width="3.42578125" style="76" customWidth="1"/>
    <col min="7439" max="7439" width="1.140625" style="76" customWidth="1"/>
    <col min="7440" max="7440" width="7.140625" style="76" customWidth="1"/>
    <col min="7441" max="7441" width="17.28515625" style="76" customWidth="1"/>
    <col min="7442" max="7442" width="2" style="76" customWidth="1"/>
    <col min="7443" max="7443" width="5.42578125" style="76" customWidth="1"/>
    <col min="7444" max="7444" width="1.42578125" style="76" customWidth="1"/>
    <col min="7445" max="7445" width="5.7109375" style="76" customWidth="1"/>
    <col min="7446" max="7446" width="3.28515625" style="76" customWidth="1"/>
    <col min="7447" max="7680" width="6.85546875" style="76" customWidth="1"/>
    <col min="7681" max="7681" width="3.42578125" style="76" customWidth="1"/>
    <col min="7682" max="7682" width="9.42578125" style="76" customWidth="1"/>
    <col min="7683" max="7683" width="11.140625" style="76" customWidth="1"/>
    <col min="7684" max="7684" width="1.140625" style="76" customWidth="1"/>
    <col min="7685" max="7685" width="5.7109375" style="76" customWidth="1"/>
    <col min="7686" max="7686" width="1.140625" style="76" customWidth="1"/>
    <col min="7687" max="7687" width="2.28515625" style="76" customWidth="1"/>
    <col min="7688" max="7688" width="11.42578125" style="76" customWidth="1"/>
    <col min="7689" max="7689" width="1.28515625" style="76" customWidth="1"/>
    <col min="7690" max="7690" width="1" style="76" customWidth="1"/>
    <col min="7691" max="7691" width="8" style="76" customWidth="1"/>
    <col min="7692" max="7692" width="5.5703125" style="76" customWidth="1"/>
    <col min="7693" max="7693" width="1.28515625" style="76" customWidth="1"/>
    <col min="7694" max="7694" width="3.42578125" style="76" customWidth="1"/>
    <col min="7695" max="7695" width="1.140625" style="76" customWidth="1"/>
    <col min="7696" max="7696" width="7.140625" style="76" customWidth="1"/>
    <col min="7697" max="7697" width="17.28515625" style="76" customWidth="1"/>
    <col min="7698" max="7698" width="2" style="76" customWidth="1"/>
    <col min="7699" max="7699" width="5.42578125" style="76" customWidth="1"/>
    <col min="7700" max="7700" width="1.42578125" style="76" customWidth="1"/>
    <col min="7701" max="7701" width="5.7109375" style="76" customWidth="1"/>
    <col min="7702" max="7702" width="3.28515625" style="76" customWidth="1"/>
    <col min="7703" max="7936" width="6.85546875" style="76" customWidth="1"/>
    <col min="7937" max="7937" width="3.42578125" style="76" customWidth="1"/>
    <col min="7938" max="7938" width="9.42578125" style="76" customWidth="1"/>
    <col min="7939" max="7939" width="11.140625" style="76" customWidth="1"/>
    <col min="7940" max="7940" width="1.140625" style="76" customWidth="1"/>
    <col min="7941" max="7941" width="5.7109375" style="76" customWidth="1"/>
    <col min="7942" max="7942" width="1.140625" style="76" customWidth="1"/>
    <col min="7943" max="7943" width="2.28515625" style="76" customWidth="1"/>
    <col min="7944" max="7944" width="11.42578125" style="76" customWidth="1"/>
    <col min="7945" max="7945" width="1.28515625" style="76" customWidth="1"/>
    <col min="7946" max="7946" width="1" style="76" customWidth="1"/>
    <col min="7947" max="7947" width="8" style="76" customWidth="1"/>
    <col min="7948" max="7948" width="5.5703125" style="76" customWidth="1"/>
    <col min="7949" max="7949" width="1.28515625" style="76" customWidth="1"/>
    <col min="7950" max="7950" width="3.42578125" style="76" customWidth="1"/>
    <col min="7951" max="7951" width="1.140625" style="76" customWidth="1"/>
    <col min="7952" max="7952" width="7.140625" style="76" customWidth="1"/>
    <col min="7953" max="7953" width="17.28515625" style="76" customWidth="1"/>
    <col min="7954" max="7954" width="2" style="76" customWidth="1"/>
    <col min="7955" max="7955" width="5.42578125" style="76" customWidth="1"/>
    <col min="7956" max="7956" width="1.42578125" style="76" customWidth="1"/>
    <col min="7957" max="7957" width="5.7109375" style="76" customWidth="1"/>
    <col min="7958" max="7958" width="3.28515625" style="76" customWidth="1"/>
    <col min="7959" max="8192" width="6.85546875" style="76" customWidth="1"/>
    <col min="8193" max="8193" width="3.42578125" style="76" customWidth="1"/>
    <col min="8194" max="8194" width="9.42578125" style="76" customWidth="1"/>
    <col min="8195" max="8195" width="11.140625" style="76" customWidth="1"/>
    <col min="8196" max="8196" width="1.140625" style="76" customWidth="1"/>
    <col min="8197" max="8197" width="5.7109375" style="76" customWidth="1"/>
    <col min="8198" max="8198" width="1.140625" style="76" customWidth="1"/>
    <col min="8199" max="8199" width="2.28515625" style="76" customWidth="1"/>
    <col min="8200" max="8200" width="11.42578125" style="76" customWidth="1"/>
    <col min="8201" max="8201" width="1.28515625" style="76" customWidth="1"/>
    <col min="8202" max="8202" width="1" style="76" customWidth="1"/>
    <col min="8203" max="8203" width="8" style="76" customWidth="1"/>
    <col min="8204" max="8204" width="5.5703125" style="76" customWidth="1"/>
    <col min="8205" max="8205" width="1.28515625" style="76" customWidth="1"/>
    <col min="8206" max="8206" width="3.42578125" style="76" customWidth="1"/>
    <col min="8207" max="8207" width="1.140625" style="76" customWidth="1"/>
    <col min="8208" max="8208" width="7.140625" style="76" customWidth="1"/>
    <col min="8209" max="8209" width="17.28515625" style="76" customWidth="1"/>
    <col min="8210" max="8210" width="2" style="76" customWidth="1"/>
    <col min="8211" max="8211" width="5.42578125" style="76" customWidth="1"/>
    <col min="8212" max="8212" width="1.42578125" style="76" customWidth="1"/>
    <col min="8213" max="8213" width="5.7109375" style="76" customWidth="1"/>
    <col min="8214" max="8214" width="3.28515625" style="76" customWidth="1"/>
    <col min="8215" max="8448" width="6.85546875" style="76" customWidth="1"/>
    <col min="8449" max="8449" width="3.42578125" style="76" customWidth="1"/>
    <col min="8450" max="8450" width="9.42578125" style="76" customWidth="1"/>
    <col min="8451" max="8451" width="11.140625" style="76" customWidth="1"/>
    <col min="8452" max="8452" width="1.140625" style="76" customWidth="1"/>
    <col min="8453" max="8453" width="5.7109375" style="76" customWidth="1"/>
    <col min="8454" max="8454" width="1.140625" style="76" customWidth="1"/>
    <col min="8455" max="8455" width="2.28515625" style="76" customWidth="1"/>
    <col min="8456" max="8456" width="11.42578125" style="76" customWidth="1"/>
    <col min="8457" max="8457" width="1.28515625" style="76" customWidth="1"/>
    <col min="8458" max="8458" width="1" style="76" customWidth="1"/>
    <col min="8459" max="8459" width="8" style="76" customWidth="1"/>
    <col min="8460" max="8460" width="5.5703125" style="76" customWidth="1"/>
    <col min="8461" max="8461" width="1.28515625" style="76" customWidth="1"/>
    <col min="8462" max="8462" width="3.42578125" style="76" customWidth="1"/>
    <col min="8463" max="8463" width="1.140625" style="76" customWidth="1"/>
    <col min="8464" max="8464" width="7.140625" style="76" customWidth="1"/>
    <col min="8465" max="8465" width="17.28515625" style="76" customWidth="1"/>
    <col min="8466" max="8466" width="2" style="76" customWidth="1"/>
    <col min="8467" max="8467" width="5.42578125" style="76" customWidth="1"/>
    <col min="8468" max="8468" width="1.42578125" style="76" customWidth="1"/>
    <col min="8469" max="8469" width="5.7109375" style="76" customWidth="1"/>
    <col min="8470" max="8470" width="3.28515625" style="76" customWidth="1"/>
    <col min="8471" max="8704" width="6.85546875" style="76" customWidth="1"/>
    <col min="8705" max="8705" width="3.42578125" style="76" customWidth="1"/>
    <col min="8706" max="8706" width="9.42578125" style="76" customWidth="1"/>
    <col min="8707" max="8707" width="11.140625" style="76" customWidth="1"/>
    <col min="8708" max="8708" width="1.140625" style="76" customWidth="1"/>
    <col min="8709" max="8709" width="5.7109375" style="76" customWidth="1"/>
    <col min="8710" max="8710" width="1.140625" style="76" customWidth="1"/>
    <col min="8711" max="8711" width="2.28515625" style="76" customWidth="1"/>
    <col min="8712" max="8712" width="11.42578125" style="76" customWidth="1"/>
    <col min="8713" max="8713" width="1.28515625" style="76" customWidth="1"/>
    <col min="8714" max="8714" width="1" style="76" customWidth="1"/>
    <col min="8715" max="8715" width="8" style="76" customWidth="1"/>
    <col min="8716" max="8716" width="5.5703125" style="76" customWidth="1"/>
    <col min="8717" max="8717" width="1.28515625" style="76" customWidth="1"/>
    <col min="8718" max="8718" width="3.42578125" style="76" customWidth="1"/>
    <col min="8719" max="8719" width="1.140625" style="76" customWidth="1"/>
    <col min="8720" max="8720" width="7.140625" style="76" customWidth="1"/>
    <col min="8721" max="8721" width="17.28515625" style="76" customWidth="1"/>
    <col min="8722" max="8722" width="2" style="76" customWidth="1"/>
    <col min="8723" max="8723" width="5.42578125" style="76" customWidth="1"/>
    <col min="8724" max="8724" width="1.42578125" style="76" customWidth="1"/>
    <col min="8725" max="8725" width="5.7109375" style="76" customWidth="1"/>
    <col min="8726" max="8726" width="3.28515625" style="76" customWidth="1"/>
    <col min="8727" max="8960" width="6.85546875" style="76" customWidth="1"/>
    <col min="8961" max="8961" width="3.42578125" style="76" customWidth="1"/>
    <col min="8962" max="8962" width="9.42578125" style="76" customWidth="1"/>
    <col min="8963" max="8963" width="11.140625" style="76" customWidth="1"/>
    <col min="8964" max="8964" width="1.140625" style="76" customWidth="1"/>
    <col min="8965" max="8965" width="5.7109375" style="76" customWidth="1"/>
    <col min="8966" max="8966" width="1.140625" style="76" customWidth="1"/>
    <col min="8967" max="8967" width="2.28515625" style="76" customWidth="1"/>
    <col min="8968" max="8968" width="11.42578125" style="76" customWidth="1"/>
    <col min="8969" max="8969" width="1.28515625" style="76" customWidth="1"/>
    <col min="8970" max="8970" width="1" style="76" customWidth="1"/>
    <col min="8971" max="8971" width="8" style="76" customWidth="1"/>
    <col min="8972" max="8972" width="5.5703125" style="76" customWidth="1"/>
    <col min="8973" max="8973" width="1.28515625" style="76" customWidth="1"/>
    <col min="8974" max="8974" width="3.42578125" style="76" customWidth="1"/>
    <col min="8975" max="8975" width="1.140625" style="76" customWidth="1"/>
    <col min="8976" max="8976" width="7.140625" style="76" customWidth="1"/>
    <col min="8977" max="8977" width="17.28515625" style="76" customWidth="1"/>
    <col min="8978" max="8978" width="2" style="76" customWidth="1"/>
    <col min="8979" max="8979" width="5.42578125" style="76" customWidth="1"/>
    <col min="8980" max="8980" width="1.42578125" style="76" customWidth="1"/>
    <col min="8981" max="8981" width="5.7109375" style="76" customWidth="1"/>
    <col min="8982" max="8982" width="3.28515625" style="76" customWidth="1"/>
    <col min="8983" max="9216" width="6.85546875" style="76" customWidth="1"/>
    <col min="9217" max="9217" width="3.42578125" style="76" customWidth="1"/>
    <col min="9218" max="9218" width="9.42578125" style="76" customWidth="1"/>
    <col min="9219" max="9219" width="11.140625" style="76" customWidth="1"/>
    <col min="9220" max="9220" width="1.140625" style="76" customWidth="1"/>
    <col min="9221" max="9221" width="5.7109375" style="76" customWidth="1"/>
    <col min="9222" max="9222" width="1.140625" style="76" customWidth="1"/>
    <col min="9223" max="9223" width="2.28515625" style="76" customWidth="1"/>
    <col min="9224" max="9224" width="11.42578125" style="76" customWidth="1"/>
    <col min="9225" max="9225" width="1.28515625" style="76" customWidth="1"/>
    <col min="9226" max="9226" width="1" style="76" customWidth="1"/>
    <col min="9227" max="9227" width="8" style="76" customWidth="1"/>
    <col min="9228" max="9228" width="5.5703125" style="76" customWidth="1"/>
    <col min="9229" max="9229" width="1.28515625" style="76" customWidth="1"/>
    <col min="9230" max="9230" width="3.42578125" style="76" customWidth="1"/>
    <col min="9231" max="9231" width="1.140625" style="76" customWidth="1"/>
    <col min="9232" max="9232" width="7.140625" style="76" customWidth="1"/>
    <col min="9233" max="9233" width="17.28515625" style="76" customWidth="1"/>
    <col min="9234" max="9234" width="2" style="76" customWidth="1"/>
    <col min="9235" max="9235" width="5.42578125" style="76" customWidth="1"/>
    <col min="9236" max="9236" width="1.42578125" style="76" customWidth="1"/>
    <col min="9237" max="9237" width="5.7109375" style="76" customWidth="1"/>
    <col min="9238" max="9238" width="3.28515625" style="76" customWidth="1"/>
    <col min="9239" max="9472" width="6.85546875" style="76" customWidth="1"/>
    <col min="9473" max="9473" width="3.42578125" style="76" customWidth="1"/>
    <col min="9474" max="9474" width="9.42578125" style="76" customWidth="1"/>
    <col min="9475" max="9475" width="11.140625" style="76" customWidth="1"/>
    <col min="9476" max="9476" width="1.140625" style="76" customWidth="1"/>
    <col min="9477" max="9477" width="5.7109375" style="76" customWidth="1"/>
    <col min="9478" max="9478" width="1.140625" style="76" customWidth="1"/>
    <col min="9479" max="9479" width="2.28515625" style="76" customWidth="1"/>
    <col min="9480" max="9480" width="11.42578125" style="76" customWidth="1"/>
    <col min="9481" max="9481" width="1.28515625" style="76" customWidth="1"/>
    <col min="9482" max="9482" width="1" style="76" customWidth="1"/>
    <col min="9483" max="9483" width="8" style="76" customWidth="1"/>
    <col min="9484" max="9484" width="5.5703125" style="76" customWidth="1"/>
    <col min="9485" max="9485" width="1.28515625" style="76" customWidth="1"/>
    <col min="9486" max="9486" width="3.42578125" style="76" customWidth="1"/>
    <col min="9487" max="9487" width="1.140625" style="76" customWidth="1"/>
    <col min="9488" max="9488" width="7.140625" style="76" customWidth="1"/>
    <col min="9489" max="9489" width="17.28515625" style="76" customWidth="1"/>
    <col min="9490" max="9490" width="2" style="76" customWidth="1"/>
    <col min="9491" max="9491" width="5.42578125" style="76" customWidth="1"/>
    <col min="9492" max="9492" width="1.42578125" style="76" customWidth="1"/>
    <col min="9493" max="9493" width="5.7109375" style="76" customWidth="1"/>
    <col min="9494" max="9494" width="3.28515625" style="76" customWidth="1"/>
    <col min="9495" max="9728" width="6.85546875" style="76" customWidth="1"/>
    <col min="9729" max="9729" width="3.42578125" style="76" customWidth="1"/>
    <col min="9730" max="9730" width="9.42578125" style="76" customWidth="1"/>
    <col min="9731" max="9731" width="11.140625" style="76" customWidth="1"/>
    <col min="9732" max="9732" width="1.140625" style="76" customWidth="1"/>
    <col min="9733" max="9733" width="5.7109375" style="76" customWidth="1"/>
    <col min="9734" max="9734" width="1.140625" style="76" customWidth="1"/>
    <col min="9735" max="9735" width="2.28515625" style="76" customWidth="1"/>
    <col min="9736" max="9736" width="11.42578125" style="76" customWidth="1"/>
    <col min="9737" max="9737" width="1.28515625" style="76" customWidth="1"/>
    <col min="9738" max="9738" width="1" style="76" customWidth="1"/>
    <col min="9739" max="9739" width="8" style="76" customWidth="1"/>
    <col min="9740" max="9740" width="5.5703125" style="76" customWidth="1"/>
    <col min="9741" max="9741" width="1.28515625" style="76" customWidth="1"/>
    <col min="9742" max="9742" width="3.42578125" style="76" customWidth="1"/>
    <col min="9743" max="9743" width="1.140625" style="76" customWidth="1"/>
    <col min="9744" max="9744" width="7.140625" style="76" customWidth="1"/>
    <col min="9745" max="9745" width="17.28515625" style="76" customWidth="1"/>
    <col min="9746" max="9746" width="2" style="76" customWidth="1"/>
    <col min="9747" max="9747" width="5.42578125" style="76" customWidth="1"/>
    <col min="9748" max="9748" width="1.42578125" style="76" customWidth="1"/>
    <col min="9749" max="9749" width="5.7109375" style="76" customWidth="1"/>
    <col min="9750" max="9750" width="3.28515625" style="76" customWidth="1"/>
    <col min="9751" max="9984" width="6.85546875" style="76" customWidth="1"/>
    <col min="9985" max="9985" width="3.42578125" style="76" customWidth="1"/>
    <col min="9986" max="9986" width="9.42578125" style="76" customWidth="1"/>
    <col min="9987" max="9987" width="11.140625" style="76" customWidth="1"/>
    <col min="9988" max="9988" width="1.140625" style="76" customWidth="1"/>
    <col min="9989" max="9989" width="5.7109375" style="76" customWidth="1"/>
    <col min="9990" max="9990" width="1.140625" style="76" customWidth="1"/>
    <col min="9991" max="9991" width="2.28515625" style="76" customWidth="1"/>
    <col min="9992" max="9992" width="11.42578125" style="76" customWidth="1"/>
    <col min="9993" max="9993" width="1.28515625" style="76" customWidth="1"/>
    <col min="9994" max="9994" width="1" style="76" customWidth="1"/>
    <col min="9995" max="9995" width="8" style="76" customWidth="1"/>
    <col min="9996" max="9996" width="5.5703125" style="76" customWidth="1"/>
    <col min="9997" max="9997" width="1.28515625" style="76" customWidth="1"/>
    <col min="9998" max="9998" width="3.42578125" style="76" customWidth="1"/>
    <col min="9999" max="9999" width="1.140625" style="76" customWidth="1"/>
    <col min="10000" max="10000" width="7.140625" style="76" customWidth="1"/>
    <col min="10001" max="10001" width="17.28515625" style="76" customWidth="1"/>
    <col min="10002" max="10002" width="2" style="76" customWidth="1"/>
    <col min="10003" max="10003" width="5.42578125" style="76" customWidth="1"/>
    <col min="10004" max="10004" width="1.42578125" style="76" customWidth="1"/>
    <col min="10005" max="10005" width="5.7109375" style="76" customWidth="1"/>
    <col min="10006" max="10006" width="3.28515625" style="76" customWidth="1"/>
    <col min="10007" max="10240" width="6.85546875" style="76" customWidth="1"/>
    <col min="10241" max="10241" width="3.42578125" style="76" customWidth="1"/>
    <col min="10242" max="10242" width="9.42578125" style="76" customWidth="1"/>
    <col min="10243" max="10243" width="11.140625" style="76" customWidth="1"/>
    <col min="10244" max="10244" width="1.140625" style="76" customWidth="1"/>
    <col min="10245" max="10245" width="5.7109375" style="76" customWidth="1"/>
    <col min="10246" max="10246" width="1.140625" style="76" customWidth="1"/>
    <col min="10247" max="10247" width="2.28515625" style="76" customWidth="1"/>
    <col min="10248" max="10248" width="11.42578125" style="76" customWidth="1"/>
    <col min="10249" max="10249" width="1.28515625" style="76" customWidth="1"/>
    <col min="10250" max="10250" width="1" style="76" customWidth="1"/>
    <col min="10251" max="10251" width="8" style="76" customWidth="1"/>
    <col min="10252" max="10252" width="5.5703125" style="76" customWidth="1"/>
    <col min="10253" max="10253" width="1.28515625" style="76" customWidth="1"/>
    <col min="10254" max="10254" width="3.42578125" style="76" customWidth="1"/>
    <col min="10255" max="10255" width="1.140625" style="76" customWidth="1"/>
    <col min="10256" max="10256" width="7.140625" style="76" customWidth="1"/>
    <col min="10257" max="10257" width="17.28515625" style="76" customWidth="1"/>
    <col min="10258" max="10258" width="2" style="76" customWidth="1"/>
    <col min="10259" max="10259" width="5.42578125" style="76" customWidth="1"/>
    <col min="10260" max="10260" width="1.42578125" style="76" customWidth="1"/>
    <col min="10261" max="10261" width="5.7109375" style="76" customWidth="1"/>
    <col min="10262" max="10262" width="3.28515625" style="76" customWidth="1"/>
    <col min="10263" max="10496" width="6.85546875" style="76" customWidth="1"/>
    <col min="10497" max="10497" width="3.42578125" style="76" customWidth="1"/>
    <col min="10498" max="10498" width="9.42578125" style="76" customWidth="1"/>
    <col min="10499" max="10499" width="11.140625" style="76" customWidth="1"/>
    <col min="10500" max="10500" width="1.140625" style="76" customWidth="1"/>
    <col min="10501" max="10501" width="5.7109375" style="76" customWidth="1"/>
    <col min="10502" max="10502" width="1.140625" style="76" customWidth="1"/>
    <col min="10503" max="10503" width="2.28515625" style="76" customWidth="1"/>
    <col min="10504" max="10504" width="11.42578125" style="76" customWidth="1"/>
    <col min="10505" max="10505" width="1.28515625" style="76" customWidth="1"/>
    <col min="10506" max="10506" width="1" style="76" customWidth="1"/>
    <col min="10507" max="10507" width="8" style="76" customWidth="1"/>
    <col min="10508" max="10508" width="5.5703125" style="76" customWidth="1"/>
    <col min="10509" max="10509" width="1.28515625" style="76" customWidth="1"/>
    <col min="10510" max="10510" width="3.42578125" style="76" customWidth="1"/>
    <col min="10511" max="10511" width="1.140625" style="76" customWidth="1"/>
    <col min="10512" max="10512" width="7.140625" style="76" customWidth="1"/>
    <col min="10513" max="10513" width="17.28515625" style="76" customWidth="1"/>
    <col min="10514" max="10514" width="2" style="76" customWidth="1"/>
    <col min="10515" max="10515" width="5.42578125" style="76" customWidth="1"/>
    <col min="10516" max="10516" width="1.42578125" style="76" customWidth="1"/>
    <col min="10517" max="10517" width="5.7109375" style="76" customWidth="1"/>
    <col min="10518" max="10518" width="3.28515625" style="76" customWidth="1"/>
    <col min="10519" max="10752" width="6.85546875" style="76" customWidth="1"/>
    <col min="10753" max="10753" width="3.42578125" style="76" customWidth="1"/>
    <col min="10754" max="10754" width="9.42578125" style="76" customWidth="1"/>
    <col min="10755" max="10755" width="11.140625" style="76" customWidth="1"/>
    <col min="10756" max="10756" width="1.140625" style="76" customWidth="1"/>
    <col min="10757" max="10757" width="5.7109375" style="76" customWidth="1"/>
    <col min="10758" max="10758" width="1.140625" style="76" customWidth="1"/>
    <col min="10759" max="10759" width="2.28515625" style="76" customWidth="1"/>
    <col min="10760" max="10760" width="11.42578125" style="76" customWidth="1"/>
    <col min="10761" max="10761" width="1.28515625" style="76" customWidth="1"/>
    <col min="10762" max="10762" width="1" style="76" customWidth="1"/>
    <col min="10763" max="10763" width="8" style="76" customWidth="1"/>
    <col min="10764" max="10764" width="5.5703125" style="76" customWidth="1"/>
    <col min="10765" max="10765" width="1.28515625" style="76" customWidth="1"/>
    <col min="10766" max="10766" width="3.42578125" style="76" customWidth="1"/>
    <col min="10767" max="10767" width="1.140625" style="76" customWidth="1"/>
    <col min="10768" max="10768" width="7.140625" style="76" customWidth="1"/>
    <col min="10769" max="10769" width="17.28515625" style="76" customWidth="1"/>
    <col min="10770" max="10770" width="2" style="76" customWidth="1"/>
    <col min="10771" max="10771" width="5.42578125" style="76" customWidth="1"/>
    <col min="10772" max="10772" width="1.42578125" style="76" customWidth="1"/>
    <col min="10773" max="10773" width="5.7109375" style="76" customWidth="1"/>
    <col min="10774" max="10774" width="3.28515625" style="76" customWidth="1"/>
    <col min="10775" max="11008" width="6.85546875" style="76" customWidth="1"/>
    <col min="11009" max="11009" width="3.42578125" style="76" customWidth="1"/>
    <col min="11010" max="11010" width="9.42578125" style="76" customWidth="1"/>
    <col min="11011" max="11011" width="11.140625" style="76" customWidth="1"/>
    <col min="11012" max="11012" width="1.140625" style="76" customWidth="1"/>
    <col min="11013" max="11013" width="5.7109375" style="76" customWidth="1"/>
    <col min="11014" max="11014" width="1.140625" style="76" customWidth="1"/>
    <col min="11015" max="11015" width="2.28515625" style="76" customWidth="1"/>
    <col min="11016" max="11016" width="11.42578125" style="76" customWidth="1"/>
    <col min="11017" max="11017" width="1.28515625" style="76" customWidth="1"/>
    <col min="11018" max="11018" width="1" style="76" customWidth="1"/>
    <col min="11019" max="11019" width="8" style="76" customWidth="1"/>
    <col min="11020" max="11020" width="5.5703125" style="76" customWidth="1"/>
    <col min="11021" max="11021" width="1.28515625" style="76" customWidth="1"/>
    <col min="11022" max="11022" width="3.42578125" style="76" customWidth="1"/>
    <col min="11023" max="11023" width="1.140625" style="76" customWidth="1"/>
    <col min="11024" max="11024" width="7.140625" style="76" customWidth="1"/>
    <col min="11025" max="11025" width="17.28515625" style="76" customWidth="1"/>
    <col min="11026" max="11026" width="2" style="76" customWidth="1"/>
    <col min="11027" max="11027" width="5.42578125" style="76" customWidth="1"/>
    <col min="11028" max="11028" width="1.42578125" style="76" customWidth="1"/>
    <col min="11029" max="11029" width="5.7109375" style="76" customWidth="1"/>
    <col min="11030" max="11030" width="3.28515625" style="76" customWidth="1"/>
    <col min="11031" max="11264" width="6.85546875" style="76" customWidth="1"/>
    <col min="11265" max="11265" width="3.42578125" style="76" customWidth="1"/>
    <col min="11266" max="11266" width="9.42578125" style="76" customWidth="1"/>
    <col min="11267" max="11267" width="11.140625" style="76" customWidth="1"/>
    <col min="11268" max="11268" width="1.140625" style="76" customWidth="1"/>
    <col min="11269" max="11269" width="5.7109375" style="76" customWidth="1"/>
    <col min="11270" max="11270" width="1.140625" style="76" customWidth="1"/>
    <col min="11271" max="11271" width="2.28515625" style="76" customWidth="1"/>
    <col min="11272" max="11272" width="11.42578125" style="76" customWidth="1"/>
    <col min="11273" max="11273" width="1.28515625" style="76" customWidth="1"/>
    <col min="11274" max="11274" width="1" style="76" customWidth="1"/>
    <col min="11275" max="11275" width="8" style="76" customWidth="1"/>
    <col min="11276" max="11276" width="5.5703125" style="76" customWidth="1"/>
    <col min="11277" max="11277" width="1.28515625" style="76" customWidth="1"/>
    <col min="11278" max="11278" width="3.42578125" style="76" customWidth="1"/>
    <col min="11279" max="11279" width="1.140625" style="76" customWidth="1"/>
    <col min="11280" max="11280" width="7.140625" style="76" customWidth="1"/>
    <col min="11281" max="11281" width="17.28515625" style="76" customWidth="1"/>
    <col min="11282" max="11282" width="2" style="76" customWidth="1"/>
    <col min="11283" max="11283" width="5.42578125" style="76" customWidth="1"/>
    <col min="11284" max="11284" width="1.42578125" style="76" customWidth="1"/>
    <col min="11285" max="11285" width="5.7109375" style="76" customWidth="1"/>
    <col min="11286" max="11286" width="3.28515625" style="76" customWidth="1"/>
    <col min="11287" max="11520" width="6.85546875" style="76" customWidth="1"/>
    <col min="11521" max="11521" width="3.42578125" style="76" customWidth="1"/>
    <col min="11522" max="11522" width="9.42578125" style="76" customWidth="1"/>
    <col min="11523" max="11523" width="11.140625" style="76" customWidth="1"/>
    <col min="11524" max="11524" width="1.140625" style="76" customWidth="1"/>
    <col min="11525" max="11525" width="5.7109375" style="76" customWidth="1"/>
    <col min="11526" max="11526" width="1.140625" style="76" customWidth="1"/>
    <col min="11527" max="11527" width="2.28515625" style="76" customWidth="1"/>
    <col min="11528" max="11528" width="11.42578125" style="76" customWidth="1"/>
    <col min="11529" max="11529" width="1.28515625" style="76" customWidth="1"/>
    <col min="11530" max="11530" width="1" style="76" customWidth="1"/>
    <col min="11531" max="11531" width="8" style="76" customWidth="1"/>
    <col min="11532" max="11532" width="5.5703125" style="76" customWidth="1"/>
    <col min="11533" max="11533" width="1.28515625" style="76" customWidth="1"/>
    <col min="11534" max="11534" width="3.42578125" style="76" customWidth="1"/>
    <col min="11535" max="11535" width="1.140625" style="76" customWidth="1"/>
    <col min="11536" max="11536" width="7.140625" style="76" customWidth="1"/>
    <col min="11537" max="11537" width="17.28515625" style="76" customWidth="1"/>
    <col min="11538" max="11538" width="2" style="76" customWidth="1"/>
    <col min="11539" max="11539" width="5.42578125" style="76" customWidth="1"/>
    <col min="11540" max="11540" width="1.42578125" style="76" customWidth="1"/>
    <col min="11541" max="11541" width="5.7109375" style="76" customWidth="1"/>
    <col min="11542" max="11542" width="3.28515625" style="76" customWidth="1"/>
    <col min="11543" max="11776" width="6.85546875" style="76" customWidth="1"/>
    <col min="11777" max="11777" width="3.42578125" style="76" customWidth="1"/>
    <col min="11778" max="11778" width="9.42578125" style="76" customWidth="1"/>
    <col min="11779" max="11779" width="11.140625" style="76" customWidth="1"/>
    <col min="11780" max="11780" width="1.140625" style="76" customWidth="1"/>
    <col min="11781" max="11781" width="5.7109375" style="76" customWidth="1"/>
    <col min="11782" max="11782" width="1.140625" style="76" customWidth="1"/>
    <col min="11783" max="11783" width="2.28515625" style="76" customWidth="1"/>
    <col min="11784" max="11784" width="11.42578125" style="76" customWidth="1"/>
    <col min="11785" max="11785" width="1.28515625" style="76" customWidth="1"/>
    <col min="11786" max="11786" width="1" style="76" customWidth="1"/>
    <col min="11787" max="11787" width="8" style="76" customWidth="1"/>
    <col min="11788" max="11788" width="5.5703125" style="76" customWidth="1"/>
    <col min="11789" max="11789" width="1.28515625" style="76" customWidth="1"/>
    <col min="11790" max="11790" width="3.42578125" style="76" customWidth="1"/>
    <col min="11791" max="11791" width="1.140625" style="76" customWidth="1"/>
    <col min="11792" max="11792" width="7.140625" style="76" customWidth="1"/>
    <col min="11793" max="11793" width="17.28515625" style="76" customWidth="1"/>
    <col min="11794" max="11794" width="2" style="76" customWidth="1"/>
    <col min="11795" max="11795" width="5.42578125" style="76" customWidth="1"/>
    <col min="11796" max="11796" width="1.42578125" style="76" customWidth="1"/>
    <col min="11797" max="11797" width="5.7109375" style="76" customWidth="1"/>
    <col min="11798" max="11798" width="3.28515625" style="76" customWidth="1"/>
    <col min="11799" max="12032" width="6.85546875" style="76" customWidth="1"/>
    <col min="12033" max="12033" width="3.42578125" style="76" customWidth="1"/>
    <col min="12034" max="12034" width="9.42578125" style="76" customWidth="1"/>
    <col min="12035" max="12035" width="11.140625" style="76" customWidth="1"/>
    <col min="12036" max="12036" width="1.140625" style="76" customWidth="1"/>
    <col min="12037" max="12037" width="5.7109375" style="76" customWidth="1"/>
    <col min="12038" max="12038" width="1.140625" style="76" customWidth="1"/>
    <col min="12039" max="12039" width="2.28515625" style="76" customWidth="1"/>
    <col min="12040" max="12040" width="11.42578125" style="76" customWidth="1"/>
    <col min="12041" max="12041" width="1.28515625" style="76" customWidth="1"/>
    <col min="12042" max="12042" width="1" style="76" customWidth="1"/>
    <col min="12043" max="12043" width="8" style="76" customWidth="1"/>
    <col min="12044" max="12044" width="5.5703125" style="76" customWidth="1"/>
    <col min="12045" max="12045" width="1.28515625" style="76" customWidth="1"/>
    <col min="12046" max="12046" width="3.42578125" style="76" customWidth="1"/>
    <col min="12047" max="12047" width="1.140625" style="76" customWidth="1"/>
    <col min="12048" max="12048" width="7.140625" style="76" customWidth="1"/>
    <col min="12049" max="12049" width="17.28515625" style="76" customWidth="1"/>
    <col min="12050" max="12050" width="2" style="76" customWidth="1"/>
    <col min="12051" max="12051" width="5.42578125" style="76" customWidth="1"/>
    <col min="12052" max="12052" width="1.42578125" style="76" customWidth="1"/>
    <col min="12053" max="12053" width="5.7109375" style="76" customWidth="1"/>
    <col min="12054" max="12054" width="3.28515625" style="76" customWidth="1"/>
    <col min="12055" max="12288" width="6.85546875" style="76" customWidth="1"/>
    <col min="12289" max="12289" width="3.42578125" style="76" customWidth="1"/>
    <col min="12290" max="12290" width="9.42578125" style="76" customWidth="1"/>
    <col min="12291" max="12291" width="11.140625" style="76" customWidth="1"/>
    <col min="12292" max="12292" width="1.140625" style="76" customWidth="1"/>
    <col min="12293" max="12293" width="5.7109375" style="76" customWidth="1"/>
    <col min="12294" max="12294" width="1.140625" style="76" customWidth="1"/>
    <col min="12295" max="12295" width="2.28515625" style="76" customWidth="1"/>
    <col min="12296" max="12296" width="11.42578125" style="76" customWidth="1"/>
    <col min="12297" max="12297" width="1.28515625" style="76" customWidth="1"/>
    <col min="12298" max="12298" width="1" style="76" customWidth="1"/>
    <col min="12299" max="12299" width="8" style="76" customWidth="1"/>
    <col min="12300" max="12300" width="5.5703125" style="76" customWidth="1"/>
    <col min="12301" max="12301" width="1.28515625" style="76" customWidth="1"/>
    <col min="12302" max="12302" width="3.42578125" style="76" customWidth="1"/>
    <col min="12303" max="12303" width="1.140625" style="76" customWidth="1"/>
    <col min="12304" max="12304" width="7.140625" style="76" customWidth="1"/>
    <col min="12305" max="12305" width="17.28515625" style="76" customWidth="1"/>
    <col min="12306" max="12306" width="2" style="76" customWidth="1"/>
    <col min="12307" max="12307" width="5.42578125" style="76" customWidth="1"/>
    <col min="12308" max="12308" width="1.42578125" style="76" customWidth="1"/>
    <col min="12309" max="12309" width="5.7109375" style="76" customWidth="1"/>
    <col min="12310" max="12310" width="3.28515625" style="76" customWidth="1"/>
    <col min="12311" max="12544" width="6.85546875" style="76" customWidth="1"/>
    <col min="12545" max="12545" width="3.42578125" style="76" customWidth="1"/>
    <col min="12546" max="12546" width="9.42578125" style="76" customWidth="1"/>
    <col min="12547" max="12547" width="11.140625" style="76" customWidth="1"/>
    <col min="12548" max="12548" width="1.140625" style="76" customWidth="1"/>
    <col min="12549" max="12549" width="5.7109375" style="76" customWidth="1"/>
    <col min="12550" max="12550" width="1.140625" style="76" customWidth="1"/>
    <col min="12551" max="12551" width="2.28515625" style="76" customWidth="1"/>
    <col min="12552" max="12552" width="11.42578125" style="76" customWidth="1"/>
    <col min="12553" max="12553" width="1.28515625" style="76" customWidth="1"/>
    <col min="12554" max="12554" width="1" style="76" customWidth="1"/>
    <col min="12555" max="12555" width="8" style="76" customWidth="1"/>
    <col min="12556" max="12556" width="5.5703125" style="76" customWidth="1"/>
    <col min="12557" max="12557" width="1.28515625" style="76" customWidth="1"/>
    <col min="12558" max="12558" width="3.42578125" style="76" customWidth="1"/>
    <col min="12559" max="12559" width="1.140625" style="76" customWidth="1"/>
    <col min="12560" max="12560" width="7.140625" style="76" customWidth="1"/>
    <col min="12561" max="12561" width="17.28515625" style="76" customWidth="1"/>
    <col min="12562" max="12562" width="2" style="76" customWidth="1"/>
    <col min="12563" max="12563" width="5.42578125" style="76" customWidth="1"/>
    <col min="12564" max="12564" width="1.42578125" style="76" customWidth="1"/>
    <col min="12565" max="12565" width="5.7109375" style="76" customWidth="1"/>
    <col min="12566" max="12566" width="3.28515625" style="76" customWidth="1"/>
    <col min="12567" max="12800" width="6.85546875" style="76" customWidth="1"/>
    <col min="12801" max="12801" width="3.42578125" style="76" customWidth="1"/>
    <col min="12802" max="12802" width="9.42578125" style="76" customWidth="1"/>
    <col min="12803" max="12803" width="11.140625" style="76" customWidth="1"/>
    <col min="12804" max="12804" width="1.140625" style="76" customWidth="1"/>
    <col min="12805" max="12805" width="5.7109375" style="76" customWidth="1"/>
    <col min="12806" max="12806" width="1.140625" style="76" customWidth="1"/>
    <col min="12807" max="12807" width="2.28515625" style="76" customWidth="1"/>
    <col min="12808" max="12808" width="11.42578125" style="76" customWidth="1"/>
    <col min="12809" max="12809" width="1.28515625" style="76" customWidth="1"/>
    <col min="12810" max="12810" width="1" style="76" customWidth="1"/>
    <col min="12811" max="12811" width="8" style="76" customWidth="1"/>
    <col min="12812" max="12812" width="5.5703125" style="76" customWidth="1"/>
    <col min="12813" max="12813" width="1.28515625" style="76" customWidth="1"/>
    <col min="12814" max="12814" width="3.42578125" style="76" customWidth="1"/>
    <col min="12815" max="12815" width="1.140625" style="76" customWidth="1"/>
    <col min="12816" max="12816" width="7.140625" style="76" customWidth="1"/>
    <col min="12817" max="12817" width="17.28515625" style="76" customWidth="1"/>
    <col min="12818" max="12818" width="2" style="76" customWidth="1"/>
    <col min="12819" max="12819" width="5.42578125" style="76" customWidth="1"/>
    <col min="12820" max="12820" width="1.42578125" style="76" customWidth="1"/>
    <col min="12821" max="12821" width="5.7109375" style="76" customWidth="1"/>
    <col min="12822" max="12822" width="3.28515625" style="76" customWidth="1"/>
    <col min="12823" max="13056" width="6.85546875" style="76" customWidth="1"/>
    <col min="13057" max="13057" width="3.42578125" style="76" customWidth="1"/>
    <col min="13058" max="13058" width="9.42578125" style="76" customWidth="1"/>
    <col min="13059" max="13059" width="11.140625" style="76" customWidth="1"/>
    <col min="13060" max="13060" width="1.140625" style="76" customWidth="1"/>
    <col min="13061" max="13061" width="5.7109375" style="76" customWidth="1"/>
    <col min="13062" max="13062" width="1.140625" style="76" customWidth="1"/>
    <col min="13063" max="13063" width="2.28515625" style="76" customWidth="1"/>
    <col min="13064" max="13064" width="11.42578125" style="76" customWidth="1"/>
    <col min="13065" max="13065" width="1.28515625" style="76" customWidth="1"/>
    <col min="13066" max="13066" width="1" style="76" customWidth="1"/>
    <col min="13067" max="13067" width="8" style="76" customWidth="1"/>
    <col min="13068" max="13068" width="5.5703125" style="76" customWidth="1"/>
    <col min="13069" max="13069" width="1.28515625" style="76" customWidth="1"/>
    <col min="13070" max="13070" width="3.42578125" style="76" customWidth="1"/>
    <col min="13071" max="13071" width="1.140625" style="76" customWidth="1"/>
    <col min="13072" max="13072" width="7.140625" style="76" customWidth="1"/>
    <col min="13073" max="13073" width="17.28515625" style="76" customWidth="1"/>
    <col min="13074" max="13074" width="2" style="76" customWidth="1"/>
    <col min="13075" max="13075" width="5.42578125" style="76" customWidth="1"/>
    <col min="13076" max="13076" width="1.42578125" style="76" customWidth="1"/>
    <col min="13077" max="13077" width="5.7109375" style="76" customWidth="1"/>
    <col min="13078" max="13078" width="3.28515625" style="76" customWidth="1"/>
    <col min="13079" max="13312" width="6.85546875" style="76" customWidth="1"/>
    <col min="13313" max="13313" width="3.42578125" style="76" customWidth="1"/>
    <col min="13314" max="13314" width="9.42578125" style="76" customWidth="1"/>
    <col min="13315" max="13315" width="11.140625" style="76" customWidth="1"/>
    <col min="13316" max="13316" width="1.140625" style="76" customWidth="1"/>
    <col min="13317" max="13317" width="5.7109375" style="76" customWidth="1"/>
    <col min="13318" max="13318" width="1.140625" style="76" customWidth="1"/>
    <col min="13319" max="13319" width="2.28515625" style="76" customWidth="1"/>
    <col min="13320" max="13320" width="11.42578125" style="76" customWidth="1"/>
    <col min="13321" max="13321" width="1.28515625" style="76" customWidth="1"/>
    <col min="13322" max="13322" width="1" style="76" customWidth="1"/>
    <col min="13323" max="13323" width="8" style="76" customWidth="1"/>
    <col min="13324" max="13324" width="5.5703125" style="76" customWidth="1"/>
    <col min="13325" max="13325" width="1.28515625" style="76" customWidth="1"/>
    <col min="13326" max="13326" width="3.42578125" style="76" customWidth="1"/>
    <col min="13327" max="13327" width="1.140625" style="76" customWidth="1"/>
    <col min="13328" max="13328" width="7.140625" style="76" customWidth="1"/>
    <col min="13329" max="13329" width="17.28515625" style="76" customWidth="1"/>
    <col min="13330" max="13330" width="2" style="76" customWidth="1"/>
    <col min="13331" max="13331" width="5.42578125" style="76" customWidth="1"/>
    <col min="13332" max="13332" width="1.42578125" style="76" customWidth="1"/>
    <col min="13333" max="13333" width="5.7109375" style="76" customWidth="1"/>
    <col min="13334" max="13334" width="3.28515625" style="76" customWidth="1"/>
    <col min="13335" max="13568" width="6.85546875" style="76" customWidth="1"/>
    <col min="13569" max="13569" width="3.42578125" style="76" customWidth="1"/>
    <col min="13570" max="13570" width="9.42578125" style="76" customWidth="1"/>
    <col min="13571" max="13571" width="11.140625" style="76" customWidth="1"/>
    <col min="13572" max="13572" width="1.140625" style="76" customWidth="1"/>
    <col min="13573" max="13573" width="5.7109375" style="76" customWidth="1"/>
    <col min="13574" max="13574" width="1.140625" style="76" customWidth="1"/>
    <col min="13575" max="13575" width="2.28515625" style="76" customWidth="1"/>
    <col min="13576" max="13576" width="11.42578125" style="76" customWidth="1"/>
    <col min="13577" max="13577" width="1.28515625" style="76" customWidth="1"/>
    <col min="13578" max="13578" width="1" style="76" customWidth="1"/>
    <col min="13579" max="13579" width="8" style="76" customWidth="1"/>
    <col min="13580" max="13580" width="5.5703125" style="76" customWidth="1"/>
    <col min="13581" max="13581" width="1.28515625" style="76" customWidth="1"/>
    <col min="13582" max="13582" width="3.42578125" style="76" customWidth="1"/>
    <col min="13583" max="13583" width="1.140625" style="76" customWidth="1"/>
    <col min="13584" max="13584" width="7.140625" style="76" customWidth="1"/>
    <col min="13585" max="13585" width="17.28515625" style="76" customWidth="1"/>
    <col min="13586" max="13586" width="2" style="76" customWidth="1"/>
    <col min="13587" max="13587" width="5.42578125" style="76" customWidth="1"/>
    <col min="13588" max="13588" width="1.42578125" style="76" customWidth="1"/>
    <col min="13589" max="13589" width="5.7109375" style="76" customWidth="1"/>
    <col min="13590" max="13590" width="3.28515625" style="76" customWidth="1"/>
    <col min="13591" max="13824" width="6.85546875" style="76" customWidth="1"/>
    <col min="13825" max="13825" width="3.42578125" style="76" customWidth="1"/>
    <col min="13826" max="13826" width="9.42578125" style="76" customWidth="1"/>
    <col min="13827" max="13827" width="11.140625" style="76" customWidth="1"/>
    <col min="13828" max="13828" width="1.140625" style="76" customWidth="1"/>
    <col min="13829" max="13829" width="5.7109375" style="76" customWidth="1"/>
    <col min="13830" max="13830" width="1.140625" style="76" customWidth="1"/>
    <col min="13831" max="13831" width="2.28515625" style="76" customWidth="1"/>
    <col min="13832" max="13832" width="11.42578125" style="76" customWidth="1"/>
    <col min="13833" max="13833" width="1.28515625" style="76" customWidth="1"/>
    <col min="13834" max="13834" width="1" style="76" customWidth="1"/>
    <col min="13835" max="13835" width="8" style="76" customWidth="1"/>
    <col min="13836" max="13836" width="5.5703125" style="76" customWidth="1"/>
    <col min="13837" max="13837" width="1.28515625" style="76" customWidth="1"/>
    <col min="13838" max="13838" width="3.42578125" style="76" customWidth="1"/>
    <col min="13839" max="13839" width="1.140625" style="76" customWidth="1"/>
    <col min="13840" max="13840" width="7.140625" style="76" customWidth="1"/>
    <col min="13841" max="13841" width="17.28515625" style="76" customWidth="1"/>
    <col min="13842" max="13842" width="2" style="76" customWidth="1"/>
    <col min="13843" max="13843" width="5.42578125" style="76" customWidth="1"/>
    <col min="13844" max="13844" width="1.42578125" style="76" customWidth="1"/>
    <col min="13845" max="13845" width="5.7109375" style="76" customWidth="1"/>
    <col min="13846" max="13846" width="3.28515625" style="76" customWidth="1"/>
    <col min="13847" max="14080" width="6.85546875" style="76" customWidth="1"/>
    <col min="14081" max="14081" width="3.42578125" style="76" customWidth="1"/>
    <col min="14082" max="14082" width="9.42578125" style="76" customWidth="1"/>
    <col min="14083" max="14083" width="11.140625" style="76" customWidth="1"/>
    <col min="14084" max="14084" width="1.140625" style="76" customWidth="1"/>
    <col min="14085" max="14085" width="5.7109375" style="76" customWidth="1"/>
    <col min="14086" max="14086" width="1.140625" style="76" customWidth="1"/>
    <col min="14087" max="14087" width="2.28515625" style="76" customWidth="1"/>
    <col min="14088" max="14088" width="11.42578125" style="76" customWidth="1"/>
    <col min="14089" max="14089" width="1.28515625" style="76" customWidth="1"/>
    <col min="14090" max="14090" width="1" style="76" customWidth="1"/>
    <col min="14091" max="14091" width="8" style="76" customWidth="1"/>
    <col min="14092" max="14092" width="5.5703125" style="76" customWidth="1"/>
    <col min="14093" max="14093" width="1.28515625" style="76" customWidth="1"/>
    <col min="14094" max="14094" width="3.42578125" style="76" customWidth="1"/>
    <col min="14095" max="14095" width="1.140625" style="76" customWidth="1"/>
    <col min="14096" max="14096" width="7.140625" style="76" customWidth="1"/>
    <col min="14097" max="14097" width="17.28515625" style="76" customWidth="1"/>
    <col min="14098" max="14098" width="2" style="76" customWidth="1"/>
    <col min="14099" max="14099" width="5.42578125" style="76" customWidth="1"/>
    <col min="14100" max="14100" width="1.42578125" style="76" customWidth="1"/>
    <col min="14101" max="14101" width="5.7109375" style="76" customWidth="1"/>
    <col min="14102" max="14102" width="3.28515625" style="76" customWidth="1"/>
    <col min="14103" max="14336" width="6.85546875" style="76" customWidth="1"/>
    <col min="14337" max="14337" width="3.42578125" style="76" customWidth="1"/>
    <col min="14338" max="14338" width="9.42578125" style="76" customWidth="1"/>
    <col min="14339" max="14339" width="11.140625" style="76" customWidth="1"/>
    <col min="14340" max="14340" width="1.140625" style="76" customWidth="1"/>
    <col min="14341" max="14341" width="5.7109375" style="76" customWidth="1"/>
    <col min="14342" max="14342" width="1.140625" style="76" customWidth="1"/>
    <col min="14343" max="14343" width="2.28515625" style="76" customWidth="1"/>
    <col min="14344" max="14344" width="11.42578125" style="76" customWidth="1"/>
    <col min="14345" max="14345" width="1.28515625" style="76" customWidth="1"/>
    <col min="14346" max="14346" width="1" style="76" customWidth="1"/>
    <col min="14347" max="14347" width="8" style="76" customWidth="1"/>
    <col min="14348" max="14348" width="5.5703125" style="76" customWidth="1"/>
    <col min="14349" max="14349" width="1.28515625" style="76" customWidth="1"/>
    <col min="14350" max="14350" width="3.42578125" style="76" customWidth="1"/>
    <col min="14351" max="14351" width="1.140625" style="76" customWidth="1"/>
    <col min="14352" max="14352" width="7.140625" style="76" customWidth="1"/>
    <col min="14353" max="14353" width="17.28515625" style="76" customWidth="1"/>
    <col min="14354" max="14354" width="2" style="76" customWidth="1"/>
    <col min="14355" max="14355" width="5.42578125" style="76" customWidth="1"/>
    <col min="14356" max="14356" width="1.42578125" style="76" customWidth="1"/>
    <col min="14357" max="14357" width="5.7109375" style="76" customWidth="1"/>
    <col min="14358" max="14358" width="3.28515625" style="76" customWidth="1"/>
    <col min="14359" max="14592" width="6.85546875" style="76" customWidth="1"/>
    <col min="14593" max="14593" width="3.42578125" style="76" customWidth="1"/>
    <col min="14594" max="14594" width="9.42578125" style="76" customWidth="1"/>
    <col min="14595" max="14595" width="11.140625" style="76" customWidth="1"/>
    <col min="14596" max="14596" width="1.140625" style="76" customWidth="1"/>
    <col min="14597" max="14597" width="5.7109375" style="76" customWidth="1"/>
    <col min="14598" max="14598" width="1.140625" style="76" customWidth="1"/>
    <col min="14599" max="14599" width="2.28515625" style="76" customWidth="1"/>
    <col min="14600" max="14600" width="11.42578125" style="76" customWidth="1"/>
    <col min="14601" max="14601" width="1.28515625" style="76" customWidth="1"/>
    <col min="14602" max="14602" width="1" style="76" customWidth="1"/>
    <col min="14603" max="14603" width="8" style="76" customWidth="1"/>
    <col min="14604" max="14604" width="5.5703125" style="76" customWidth="1"/>
    <col min="14605" max="14605" width="1.28515625" style="76" customWidth="1"/>
    <col min="14606" max="14606" width="3.42578125" style="76" customWidth="1"/>
    <col min="14607" max="14607" width="1.140625" style="76" customWidth="1"/>
    <col min="14608" max="14608" width="7.140625" style="76" customWidth="1"/>
    <col min="14609" max="14609" width="17.28515625" style="76" customWidth="1"/>
    <col min="14610" max="14610" width="2" style="76" customWidth="1"/>
    <col min="14611" max="14611" width="5.42578125" style="76" customWidth="1"/>
    <col min="14612" max="14612" width="1.42578125" style="76" customWidth="1"/>
    <col min="14613" max="14613" width="5.7109375" style="76" customWidth="1"/>
    <col min="14614" max="14614" width="3.28515625" style="76" customWidth="1"/>
    <col min="14615" max="14848" width="6.85546875" style="76" customWidth="1"/>
    <col min="14849" max="14849" width="3.42578125" style="76" customWidth="1"/>
    <col min="14850" max="14850" width="9.42578125" style="76" customWidth="1"/>
    <col min="14851" max="14851" width="11.140625" style="76" customWidth="1"/>
    <col min="14852" max="14852" width="1.140625" style="76" customWidth="1"/>
    <col min="14853" max="14853" width="5.7109375" style="76" customWidth="1"/>
    <col min="14854" max="14854" width="1.140625" style="76" customWidth="1"/>
    <col min="14855" max="14855" width="2.28515625" style="76" customWidth="1"/>
    <col min="14856" max="14856" width="11.42578125" style="76" customWidth="1"/>
    <col min="14857" max="14857" width="1.28515625" style="76" customWidth="1"/>
    <col min="14858" max="14858" width="1" style="76" customWidth="1"/>
    <col min="14859" max="14859" width="8" style="76" customWidth="1"/>
    <col min="14860" max="14860" width="5.5703125" style="76" customWidth="1"/>
    <col min="14861" max="14861" width="1.28515625" style="76" customWidth="1"/>
    <col min="14862" max="14862" width="3.42578125" style="76" customWidth="1"/>
    <col min="14863" max="14863" width="1.140625" style="76" customWidth="1"/>
    <col min="14864" max="14864" width="7.140625" style="76" customWidth="1"/>
    <col min="14865" max="14865" width="17.28515625" style="76" customWidth="1"/>
    <col min="14866" max="14866" width="2" style="76" customWidth="1"/>
    <col min="14867" max="14867" width="5.42578125" style="76" customWidth="1"/>
    <col min="14868" max="14868" width="1.42578125" style="76" customWidth="1"/>
    <col min="14869" max="14869" width="5.7109375" style="76" customWidth="1"/>
    <col min="14870" max="14870" width="3.28515625" style="76" customWidth="1"/>
    <col min="14871" max="15104" width="6.85546875" style="76" customWidth="1"/>
    <col min="15105" max="15105" width="3.42578125" style="76" customWidth="1"/>
    <col min="15106" max="15106" width="9.42578125" style="76" customWidth="1"/>
    <col min="15107" max="15107" width="11.140625" style="76" customWidth="1"/>
    <col min="15108" max="15108" width="1.140625" style="76" customWidth="1"/>
    <col min="15109" max="15109" width="5.7109375" style="76" customWidth="1"/>
    <col min="15110" max="15110" width="1.140625" style="76" customWidth="1"/>
    <col min="15111" max="15111" width="2.28515625" style="76" customWidth="1"/>
    <col min="15112" max="15112" width="11.42578125" style="76" customWidth="1"/>
    <col min="15113" max="15113" width="1.28515625" style="76" customWidth="1"/>
    <col min="15114" max="15114" width="1" style="76" customWidth="1"/>
    <col min="15115" max="15115" width="8" style="76" customWidth="1"/>
    <col min="15116" max="15116" width="5.5703125" style="76" customWidth="1"/>
    <col min="15117" max="15117" width="1.28515625" style="76" customWidth="1"/>
    <col min="15118" max="15118" width="3.42578125" style="76" customWidth="1"/>
    <col min="15119" max="15119" width="1.140625" style="76" customWidth="1"/>
    <col min="15120" max="15120" width="7.140625" style="76" customWidth="1"/>
    <col min="15121" max="15121" width="17.28515625" style="76" customWidth="1"/>
    <col min="15122" max="15122" width="2" style="76" customWidth="1"/>
    <col min="15123" max="15123" width="5.42578125" style="76" customWidth="1"/>
    <col min="15124" max="15124" width="1.42578125" style="76" customWidth="1"/>
    <col min="15125" max="15125" width="5.7109375" style="76" customWidth="1"/>
    <col min="15126" max="15126" width="3.28515625" style="76" customWidth="1"/>
    <col min="15127" max="15360" width="6.85546875" style="76" customWidth="1"/>
    <col min="15361" max="15361" width="3.42578125" style="76" customWidth="1"/>
    <col min="15362" max="15362" width="9.42578125" style="76" customWidth="1"/>
    <col min="15363" max="15363" width="11.140625" style="76" customWidth="1"/>
    <col min="15364" max="15364" width="1.140625" style="76" customWidth="1"/>
    <col min="15365" max="15365" width="5.7109375" style="76" customWidth="1"/>
    <col min="15366" max="15366" width="1.140625" style="76" customWidth="1"/>
    <col min="15367" max="15367" width="2.28515625" style="76" customWidth="1"/>
    <col min="15368" max="15368" width="11.42578125" style="76" customWidth="1"/>
    <col min="15369" max="15369" width="1.28515625" style="76" customWidth="1"/>
    <col min="15370" max="15370" width="1" style="76" customWidth="1"/>
    <col min="15371" max="15371" width="8" style="76" customWidth="1"/>
    <col min="15372" max="15372" width="5.5703125" style="76" customWidth="1"/>
    <col min="15373" max="15373" width="1.28515625" style="76" customWidth="1"/>
    <col min="15374" max="15374" width="3.42578125" style="76" customWidth="1"/>
    <col min="15375" max="15375" width="1.140625" style="76" customWidth="1"/>
    <col min="15376" max="15376" width="7.140625" style="76" customWidth="1"/>
    <col min="15377" max="15377" width="17.28515625" style="76" customWidth="1"/>
    <col min="15378" max="15378" width="2" style="76" customWidth="1"/>
    <col min="15379" max="15379" width="5.42578125" style="76" customWidth="1"/>
    <col min="15380" max="15380" width="1.42578125" style="76" customWidth="1"/>
    <col min="15381" max="15381" width="5.7109375" style="76" customWidth="1"/>
    <col min="15382" max="15382" width="3.28515625" style="76" customWidth="1"/>
    <col min="15383" max="15616" width="6.85546875" style="76" customWidth="1"/>
    <col min="15617" max="15617" width="3.42578125" style="76" customWidth="1"/>
    <col min="15618" max="15618" width="9.42578125" style="76" customWidth="1"/>
    <col min="15619" max="15619" width="11.140625" style="76" customWidth="1"/>
    <col min="15620" max="15620" width="1.140625" style="76" customWidth="1"/>
    <col min="15621" max="15621" width="5.7109375" style="76" customWidth="1"/>
    <col min="15622" max="15622" width="1.140625" style="76" customWidth="1"/>
    <col min="15623" max="15623" width="2.28515625" style="76" customWidth="1"/>
    <col min="15624" max="15624" width="11.42578125" style="76" customWidth="1"/>
    <col min="15625" max="15625" width="1.28515625" style="76" customWidth="1"/>
    <col min="15626" max="15626" width="1" style="76" customWidth="1"/>
    <col min="15627" max="15627" width="8" style="76" customWidth="1"/>
    <col min="15628" max="15628" width="5.5703125" style="76" customWidth="1"/>
    <col min="15629" max="15629" width="1.28515625" style="76" customWidth="1"/>
    <col min="15630" max="15630" width="3.42578125" style="76" customWidth="1"/>
    <col min="15631" max="15631" width="1.140625" style="76" customWidth="1"/>
    <col min="15632" max="15632" width="7.140625" style="76" customWidth="1"/>
    <col min="15633" max="15633" width="17.28515625" style="76" customWidth="1"/>
    <col min="15634" max="15634" width="2" style="76" customWidth="1"/>
    <col min="15635" max="15635" width="5.42578125" style="76" customWidth="1"/>
    <col min="15636" max="15636" width="1.42578125" style="76" customWidth="1"/>
    <col min="15637" max="15637" width="5.7109375" style="76" customWidth="1"/>
    <col min="15638" max="15638" width="3.28515625" style="76" customWidth="1"/>
    <col min="15639" max="15872" width="6.85546875" style="76" customWidth="1"/>
    <col min="15873" max="15873" width="3.42578125" style="76" customWidth="1"/>
    <col min="15874" max="15874" width="9.42578125" style="76" customWidth="1"/>
    <col min="15875" max="15875" width="11.140625" style="76" customWidth="1"/>
    <col min="15876" max="15876" width="1.140625" style="76" customWidth="1"/>
    <col min="15877" max="15877" width="5.7109375" style="76" customWidth="1"/>
    <col min="15878" max="15878" width="1.140625" style="76" customWidth="1"/>
    <col min="15879" max="15879" width="2.28515625" style="76" customWidth="1"/>
    <col min="15880" max="15880" width="11.42578125" style="76" customWidth="1"/>
    <col min="15881" max="15881" width="1.28515625" style="76" customWidth="1"/>
    <col min="15882" max="15882" width="1" style="76" customWidth="1"/>
    <col min="15883" max="15883" width="8" style="76" customWidth="1"/>
    <col min="15884" max="15884" width="5.5703125" style="76" customWidth="1"/>
    <col min="15885" max="15885" width="1.28515625" style="76" customWidth="1"/>
    <col min="15886" max="15886" width="3.42578125" style="76" customWidth="1"/>
    <col min="15887" max="15887" width="1.140625" style="76" customWidth="1"/>
    <col min="15888" max="15888" width="7.140625" style="76" customWidth="1"/>
    <col min="15889" max="15889" width="17.28515625" style="76" customWidth="1"/>
    <col min="15890" max="15890" width="2" style="76" customWidth="1"/>
    <col min="15891" max="15891" width="5.42578125" style="76" customWidth="1"/>
    <col min="15892" max="15892" width="1.42578125" style="76" customWidth="1"/>
    <col min="15893" max="15893" width="5.7109375" style="76" customWidth="1"/>
    <col min="15894" max="15894" width="3.28515625" style="76" customWidth="1"/>
    <col min="15895" max="16128" width="6.85546875" style="76" customWidth="1"/>
    <col min="16129" max="16129" width="3.42578125" style="76" customWidth="1"/>
    <col min="16130" max="16130" width="9.42578125" style="76" customWidth="1"/>
    <col min="16131" max="16131" width="11.140625" style="76" customWidth="1"/>
    <col min="16132" max="16132" width="1.140625" style="76" customWidth="1"/>
    <col min="16133" max="16133" width="5.7109375" style="76" customWidth="1"/>
    <col min="16134" max="16134" width="1.140625" style="76" customWidth="1"/>
    <col min="16135" max="16135" width="2.28515625" style="76" customWidth="1"/>
    <col min="16136" max="16136" width="11.42578125" style="76" customWidth="1"/>
    <col min="16137" max="16137" width="1.28515625" style="76" customWidth="1"/>
    <col min="16138" max="16138" width="1" style="76" customWidth="1"/>
    <col min="16139" max="16139" width="8" style="76" customWidth="1"/>
    <col min="16140" max="16140" width="5.5703125" style="76" customWidth="1"/>
    <col min="16141" max="16141" width="1.28515625" style="76" customWidth="1"/>
    <col min="16142" max="16142" width="3.42578125" style="76" customWidth="1"/>
    <col min="16143" max="16143" width="1.140625" style="76" customWidth="1"/>
    <col min="16144" max="16144" width="7.140625" style="76" customWidth="1"/>
    <col min="16145" max="16145" width="17.28515625" style="76" customWidth="1"/>
    <col min="16146" max="16146" width="2" style="76" customWidth="1"/>
    <col min="16147" max="16147" width="5.42578125" style="76" customWidth="1"/>
    <col min="16148" max="16148" width="1.42578125" style="76" customWidth="1"/>
    <col min="16149" max="16149" width="5.7109375" style="76" customWidth="1"/>
    <col min="16150" max="16150" width="3.28515625" style="76" customWidth="1"/>
    <col min="16151" max="16384" width="6.85546875" style="76" customWidth="1"/>
  </cols>
  <sheetData>
    <row r="1" spans="2:21" ht="6" customHeight="1" x14ac:dyDescent="0.25"/>
    <row r="2" spans="2:21" ht="20.25" customHeight="1" x14ac:dyDescent="0.25">
      <c r="B2" s="77" t="s">
        <v>34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2:21" ht="6" customHeight="1" x14ac:dyDescent="0.25"/>
    <row r="4" spans="2:21" ht="18.75" customHeight="1" x14ac:dyDescent="0.25">
      <c r="B4" s="78" t="s">
        <v>35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2:21" ht="27" customHeight="1" x14ac:dyDescent="0.25"/>
    <row r="6" spans="2:21" ht="18" customHeight="1" x14ac:dyDescent="0.25"/>
    <row r="7" spans="2:21" x14ac:dyDescent="0.25">
      <c r="H7" s="79" t="s">
        <v>36</v>
      </c>
      <c r="I7" s="79"/>
      <c r="K7" s="80" t="s">
        <v>37</v>
      </c>
      <c r="L7" s="80"/>
      <c r="N7" s="80" t="s">
        <v>38</v>
      </c>
      <c r="O7" s="80"/>
      <c r="P7" s="80"/>
    </row>
    <row r="8" spans="2:21" ht="13.5" customHeight="1" x14ac:dyDescent="0.25">
      <c r="H8" s="81" t="s">
        <v>39</v>
      </c>
      <c r="I8" s="81"/>
      <c r="K8" s="82">
        <v>701838.2</v>
      </c>
      <c r="L8" s="82"/>
      <c r="N8" s="83">
        <v>251</v>
      </c>
      <c r="O8" s="83"/>
      <c r="P8" s="83"/>
    </row>
    <row r="9" spans="2:21" ht="13.5" customHeight="1" x14ac:dyDescent="0.25">
      <c r="H9" s="81" t="s">
        <v>40</v>
      </c>
      <c r="I9" s="81"/>
      <c r="K9" s="82">
        <v>1158886.57</v>
      </c>
      <c r="L9" s="82"/>
      <c r="N9" s="83">
        <v>165</v>
      </c>
      <c r="O9" s="83"/>
      <c r="P9" s="83"/>
    </row>
    <row r="10" spans="2:21" ht="13.5" customHeight="1" x14ac:dyDescent="0.25">
      <c r="H10" s="81" t="s">
        <v>41</v>
      </c>
      <c r="I10" s="81"/>
      <c r="K10" s="82">
        <v>152411.97</v>
      </c>
      <c r="L10" s="82"/>
      <c r="N10" s="83">
        <v>64</v>
      </c>
      <c r="O10" s="83"/>
      <c r="P10" s="83"/>
    </row>
    <row r="11" spans="2:21" ht="13.5" customHeight="1" x14ac:dyDescent="0.25">
      <c r="H11" s="81" t="s">
        <v>42</v>
      </c>
      <c r="I11" s="81"/>
      <c r="K11" s="82">
        <v>374926.77</v>
      </c>
      <c r="L11" s="82"/>
      <c r="N11" s="83">
        <v>4</v>
      </c>
      <c r="O11" s="83"/>
      <c r="P11" s="83"/>
    </row>
    <row r="12" spans="2:21" ht="13.5" customHeight="1" x14ac:dyDescent="0.25">
      <c r="H12" s="81" t="s">
        <v>43</v>
      </c>
      <c r="I12" s="81"/>
      <c r="K12" s="82">
        <v>145792.76</v>
      </c>
      <c r="L12" s="82"/>
      <c r="N12" s="83">
        <v>53</v>
      </c>
      <c r="O12" s="83"/>
      <c r="P12" s="83"/>
    </row>
    <row r="13" spans="2:21" ht="12" customHeight="1" x14ac:dyDescent="0.25"/>
    <row r="14" spans="2:21" x14ac:dyDescent="0.25">
      <c r="H14" s="84" t="s">
        <v>44</v>
      </c>
      <c r="I14" s="84"/>
      <c r="K14" s="82">
        <v>2533856.27</v>
      </c>
      <c r="L14" s="82"/>
      <c r="N14" s="83">
        <v>494</v>
      </c>
      <c r="O14" s="83"/>
      <c r="P14" s="83"/>
    </row>
    <row r="15" spans="2:21" ht="6" customHeight="1" x14ac:dyDescent="0.25"/>
    <row r="16" spans="2:21" ht="409.6" customHeight="1" x14ac:dyDescent="0.25"/>
    <row r="17" spans="1:22" ht="18" customHeight="1" x14ac:dyDescent="0.25"/>
    <row r="18" spans="1:22" ht="15" customHeight="1" x14ac:dyDescent="0.25">
      <c r="A18" s="85" t="s">
        <v>45</v>
      </c>
      <c r="B18" s="85"/>
      <c r="C18" s="85"/>
      <c r="D18" s="85"/>
      <c r="E18" s="85"/>
      <c r="F18" s="85"/>
      <c r="G18" s="85"/>
      <c r="H18" s="85"/>
      <c r="L18" s="86" t="s">
        <v>46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</row>
  </sheetData>
  <mergeCells count="25">
    <mergeCell ref="H14:I14"/>
    <mergeCell ref="K14:L14"/>
    <mergeCell ref="N14:P14"/>
    <mergeCell ref="A18:H18"/>
    <mergeCell ref="L18:V18"/>
    <mergeCell ref="H11:I11"/>
    <mergeCell ref="K11:L11"/>
    <mergeCell ref="N11:P11"/>
    <mergeCell ref="H12:I12"/>
    <mergeCell ref="K12:L12"/>
    <mergeCell ref="N12:P12"/>
    <mergeCell ref="H9:I9"/>
    <mergeCell ref="K9:L9"/>
    <mergeCell ref="N9:P9"/>
    <mergeCell ref="H10:I10"/>
    <mergeCell ref="K10:L10"/>
    <mergeCell ref="N10:P10"/>
    <mergeCell ref="B2:U2"/>
    <mergeCell ref="B4:U4"/>
    <mergeCell ref="H7:I7"/>
    <mergeCell ref="K7:L7"/>
    <mergeCell ref="N7:P7"/>
    <mergeCell ref="H8:I8"/>
    <mergeCell ref="K8:L8"/>
    <mergeCell ref="N8:P8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ACH &amp; Recap </vt:lpstr>
      <vt:lpstr>2.Vendor Pmt History</vt:lpstr>
      <vt:lpstr>3. Disbursement Rpt</vt:lpstr>
      <vt:lpstr>4. Vendor pmt hist</vt:lpstr>
      <vt:lpstr>5. Pcard</vt:lpstr>
      <vt:lpstr>6. Gas</vt:lpstr>
      <vt:lpstr>7. Check Register</vt:lpstr>
      <vt:lpstr>8. AP voids</vt:lpstr>
      <vt:lpstr>9. Fund Sum</vt:lpstr>
      <vt:lpstr>'3. Disbursement Rpt'!Print_Area</vt:lpstr>
      <vt:lpstr>'6. Gas'!Print_Area</vt:lpstr>
      <vt:lpstr>'ACH &amp; Recap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County Department of Education</dc:creator>
  <cp:lastModifiedBy>Harris County Department of Education</cp:lastModifiedBy>
  <dcterms:created xsi:type="dcterms:W3CDTF">2021-06-07T22:09:53Z</dcterms:created>
  <dcterms:modified xsi:type="dcterms:W3CDTF">2021-07-09T18:22:43Z</dcterms:modified>
</cp:coreProperties>
</file>